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E-I-S\"/>
    </mc:Choice>
  </mc:AlternateContent>
  <bookViews>
    <workbookView xWindow="240" yWindow="45" windowWidth="24780" windowHeight="12405" activeTab="1"/>
  </bookViews>
  <sheets>
    <sheet name="Hugo Hurtig" sheetId="1" r:id="rId1"/>
    <sheet name="Lieschen Müller" sheetId="7" r:id="rId2"/>
    <sheet name="Feiertage" sheetId="6" state="hidden" r:id="rId3"/>
  </sheets>
  <calcPr calcId="152511"/>
</workbook>
</file>

<file path=xl/calcChain.xml><?xml version="1.0" encoding="utf-8"?>
<calcChain xmlns="http://schemas.openxmlformats.org/spreadsheetml/2006/main">
  <c r="E7" i="7" l="1"/>
  <c r="E6" i="7"/>
  <c r="A6" i="7"/>
  <c r="B3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A1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E37" i="7"/>
  <c r="G2" i="7" s="1"/>
  <c r="G4" i="7" s="1"/>
  <c r="A35" i="7"/>
  <c r="A36" i="7"/>
  <c r="A34" i="7"/>
  <c r="A1" i="6"/>
  <c r="B15" i="6" s="1"/>
  <c r="B12" i="6" l="1"/>
  <c r="B5" i="6"/>
  <c r="B13" i="6"/>
  <c r="B14" i="6"/>
  <c r="B3" i="6"/>
  <c r="B7" i="6"/>
  <c r="B11" i="6"/>
  <c r="B10" i="6" l="1"/>
  <c r="B6" i="6"/>
  <c r="B9" i="6"/>
  <c r="B8" i="6"/>
  <c r="B4" i="6"/>
  <c r="A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7" i="1"/>
  <c r="G2" i="1" s="1"/>
  <c r="G4" i="1" s="1"/>
  <c r="B3" i="1"/>
  <c r="A36" i="1" l="1"/>
  <c r="A35" i="1"/>
  <c r="A34" i="1"/>
</calcChain>
</file>

<file path=xl/sharedStrings.xml><?xml version="1.0" encoding="utf-8"?>
<sst xmlns="http://schemas.openxmlformats.org/spreadsheetml/2006/main" count="39" uniqueCount="27">
  <si>
    <t>Monat:</t>
  </si>
  <si>
    <t>Datum</t>
  </si>
  <si>
    <t>kommt</t>
  </si>
  <si>
    <t>geht</t>
  </si>
  <si>
    <t>Pause</t>
  </si>
  <si>
    <t>Arbeitszeit</t>
  </si>
  <si>
    <t xml:space="preserve">Monatssumme </t>
  </si>
  <si>
    <t>Stunden:</t>
  </si>
  <si>
    <t>Entgelt/Std.:</t>
  </si>
  <si>
    <t>Brutto:</t>
  </si>
  <si>
    <t>Maximal Stunden:</t>
  </si>
  <si>
    <t>Maximal Brutto:</t>
  </si>
  <si>
    <t>Spalte1</t>
  </si>
  <si>
    <t>Spalte2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</si>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</sst>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hh:mm;;"/>
    <numFmt numFmtId="166" formatCode="#,##0.00\ &quot;€&quot;"/>
    <numFmt numFmtId="167" formatCode="dd/mm/yyyy;;"/>
    <numFmt numFmtId="168" formatCode="[$-407]mmmm\ yyyy;@"/>
    <numFmt numFmtId="169" formatCode="&quot;Jahr: &quot;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quotePrefix="1"/>
    <xf numFmtId="167" fontId="0" fillId="0" borderId="0" xfId="0" applyNumberFormat="1" applyProtection="1"/>
  </cellXfs>
  <cellStyles count="1">
    <cellStyle name="Standard" xfId="0" builtinId="0"/>
  </cellStyles>
  <dxfs count="4"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eiertage" displayName="Feiertage" ref="A2:B15" totalsRowShown="0">
  <autoFilter ref="A2:B15"/>
  <tableColumns count="2">
    <tableColumn id="1" name="Spalte1"/>
    <tableColumn id="2" name="Spalte2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Hugo Hurtig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4"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Lieschen Müller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5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8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6">
        <f>YEAR('Hugo Hurtig'!A6)</f>
        <v>2015</v>
      </c>
      <c r="B1" s="4"/>
    </row>
    <row r="2" spans="1:2" x14ac:dyDescent="0.25">
      <c r="A2" t="s">
        <v>12</v>
      </c>
      <c r="B2" s="4" t="s">
        <v>13</v>
      </c>
    </row>
    <row r="3" spans="1:2" x14ac:dyDescent="0.25">
      <c r="A3" t="s">
        <v>14</v>
      </c>
      <c r="B3" s="4">
        <f>DATE(A1,1,1)</f>
        <v>42005</v>
      </c>
    </row>
    <row r="4" spans="1:2" x14ac:dyDescent="0.25">
      <c r="A4" t="s">
        <v>15</v>
      </c>
      <c r="B4" s="4">
        <f>B5-2</f>
        <v>42097</v>
      </c>
    </row>
    <row r="5" spans="1:2" x14ac:dyDescent="0.25">
      <c r="A5" t="s">
        <v>16</v>
      </c>
      <c r="B5" s="4">
        <f>7*ROUND((4&amp;-A1)/7+MOD(19*MOD(A1,19)-7,30)*0.14,)-6</f>
        <v>42099</v>
      </c>
    </row>
    <row r="6" spans="1:2" x14ac:dyDescent="0.25">
      <c r="A6" t="s">
        <v>17</v>
      </c>
      <c r="B6" s="4">
        <f>B5+1</f>
        <v>42100</v>
      </c>
    </row>
    <row r="7" spans="1:2" x14ac:dyDescent="0.25">
      <c r="A7" s="17" t="s">
        <v>18</v>
      </c>
      <c r="B7" s="4">
        <f>DATE(A1,5,1)</f>
        <v>42125</v>
      </c>
    </row>
    <row r="8" spans="1:2" x14ac:dyDescent="0.25">
      <c r="A8" t="s">
        <v>19</v>
      </c>
      <c r="B8" s="4">
        <f>B5+39</f>
        <v>42138</v>
      </c>
    </row>
    <row r="9" spans="1:2" x14ac:dyDescent="0.25">
      <c r="A9" t="s">
        <v>20</v>
      </c>
      <c r="B9" s="4">
        <f>B5+49</f>
        <v>42148</v>
      </c>
    </row>
    <row r="10" spans="1:2" x14ac:dyDescent="0.25">
      <c r="A10" t="s">
        <v>21</v>
      </c>
      <c r="B10" s="4">
        <f>B5+50</f>
        <v>42149</v>
      </c>
    </row>
    <row r="11" spans="1:2" x14ac:dyDescent="0.25">
      <c r="A11" t="s">
        <v>22</v>
      </c>
      <c r="B11" s="4">
        <f>DATE(A1,10,3)</f>
        <v>42280</v>
      </c>
    </row>
    <row r="12" spans="1:2" x14ac:dyDescent="0.25">
      <c r="A12" t="s">
        <v>23</v>
      </c>
      <c r="B12" s="4">
        <f>DATE(A1,12,24)</f>
        <v>42362</v>
      </c>
    </row>
    <row r="13" spans="1:2" x14ac:dyDescent="0.25">
      <c r="A13" t="s">
        <v>24</v>
      </c>
      <c r="B13" s="4">
        <f>DATE(A1,12,25)</f>
        <v>42363</v>
      </c>
    </row>
    <row r="14" spans="1:2" x14ac:dyDescent="0.25">
      <c r="A14" t="s">
        <v>25</v>
      </c>
      <c r="B14" s="4">
        <f>DATE(A1,12,26)</f>
        <v>42364</v>
      </c>
    </row>
    <row r="15" spans="1:2" x14ac:dyDescent="0.25">
      <c r="A15" t="s">
        <v>26</v>
      </c>
      <c r="B15" s="4">
        <f>DATE(A1,12,31)</f>
        <v>42369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Hugo Hurtig</vt:lpstr>
      <vt:lpstr>Lieschen Müller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2015-03-06T23:11:09Z</dcterms:modified>
</cp:coreProperties>
</file>