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E-I-S\"/>
    </mc:Choice>
  </mc:AlternateContent>
  <bookViews>
    <workbookView xWindow="240" yWindow="45" windowWidth="24780" windowHeight="12405" activeTab="1"/>
  </bookViews>
  <sheets>
    <sheet name="Hugo Hurtig" sheetId="1" r:id="rId1"/>
    <sheet name="Lieschen Müller" sheetId="7" r:id="rId2"/>
    <sheet name="Feiertage" sheetId="6" state="hidden" r:id="rId3"/>
  </sheets>
  <calcPr calcId="152511"/>
</workbook>
</file>

<file path=xl/calcChain.xml><?xml version="1.0" encoding="utf-8"?>
<calcChain xmlns="http://schemas.openxmlformats.org/spreadsheetml/2006/main">
  <c r="E7" i="7" l="1"/>
  <c r="E6" i="7"/>
  <c r="A6" i="7"/>
  <c r="B3" i="7" s="1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A1" i="7"/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E37" i="7"/>
  <c r="G2" i="7" s="1"/>
  <c r="G4" i="7" s="1"/>
  <c r="A35" i="7"/>
  <c r="A36" i="7"/>
  <c r="A34" i="7"/>
  <c r="A1" i="6"/>
  <c r="B15" i="6" s="1"/>
  <c r="B12" i="6" l="1"/>
  <c r="B5" i="6"/>
  <c r="B13" i="6"/>
  <c r="B14" i="6"/>
  <c r="B3" i="6"/>
  <c r="B7" i="6"/>
  <c r="B11" i="6"/>
  <c r="B10" i="6" l="1"/>
  <c r="B6" i="6"/>
  <c r="B9" i="6"/>
  <c r="B8" i="6"/>
  <c r="B4" i="6"/>
  <c r="A1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6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E37" i="1"/>
  <c r="G2" i="1" s="1"/>
  <c r="G4" i="1" s="1"/>
  <c r="B3" i="1"/>
  <c r="A36" i="1" l="1"/>
  <c r="A35" i="1"/>
  <c r="A34" i="1"/>
</calcChain>
</file>

<file path=xl/sharedStrings.xml><?xml version="1.0" encoding="utf-8"?>
<sst xmlns="http://schemas.openxmlformats.org/spreadsheetml/2006/main" count="39" uniqueCount="27">
  <si>
    <t>Monat:</t>
  </si>
  <si>
    <t>Datum</t>
  </si>
  <si>
    <t>kommt</t>
  </si>
  <si>
    <t>geht</t>
  </si>
  <si>
    <t>Pause</t>
  </si>
  <si>
    <t>Arbeitszeit</t>
  </si>
  <si>
    <t xml:space="preserve">Monatssumme </t>
  </si>
  <si>
    <t>Stunden:</t>
  </si>
  <si>
    <t>Entgelt/Std.:</t>
  </si>
  <si>
    <t>Brutto:</t>
  </si>
  <si>
    <t>Maximal Stunden:</t>
  </si>
  <si>
    <t>Maximal Brutto:</t>
  </si>
  <si>
    <t>Spalte1</t>
  </si>
  <si>
    <t>Spalte2</t>
  </si>
  <si>
    <t>Neujahr</t>
  </si>
  <si>
    <t>Karfreitag</t>
  </si>
  <si>
    <t>Ostern</t>
  </si>
  <si>
    <t>Ostermontag</t>
  </si>
  <si>
    <t>1. Mai</t>
  </si>
  <si>
    <t>Himmelfahrt</t>
  </si>
  <si>
    <t>Pfingsten</t>
  </si>
  <si>
    <t>Pfingstmontag</t>
  </si>
  <si>
    <t>Tag der Einheit</t>
  </si>
  <si>
    <t>Hl. Abend</t>
  </si>
  <si>
    <t>1. Weihnachtstag</t>
  </si>
  <si>
    <t>2. Weihnachtstag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</si>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</sst>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h]:mm"/>
    <numFmt numFmtId="165" formatCode="hh:mm;;"/>
    <numFmt numFmtId="166" formatCode="#,##0.00\ &quot;€&quot;"/>
    <numFmt numFmtId="167" formatCode="dd/mm/yyyy;;"/>
    <numFmt numFmtId="168" formatCode="[$-407]mmmm\ yyyy;@"/>
    <numFmt numFmtId="169" formatCode="&quot;Jahr: &quot;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14" fontId="0" fillId="0" borderId="0" xfId="0" applyNumberFormat="1"/>
    <xf numFmtId="0" fontId="0" fillId="0" borderId="2" xfId="0" applyBorder="1"/>
    <xf numFmtId="164" fontId="0" fillId="0" borderId="2" xfId="0" applyNumberFormat="1" applyBorder="1"/>
    <xf numFmtId="165" fontId="0" fillId="0" borderId="0" xfId="0" applyNumberFormat="1"/>
    <xf numFmtId="164" fontId="0" fillId="0" borderId="0" xfId="0" applyNumberFormat="1"/>
    <xf numFmtId="166" fontId="0" fillId="0" borderId="0" xfId="0" applyNumberFormat="1"/>
    <xf numFmtId="0" fontId="0" fillId="0" borderId="0" xfId="0" applyProtection="1">
      <protection locked="0"/>
    </xf>
    <xf numFmtId="20" fontId="0" fillId="0" borderId="0" xfId="0" applyNumberFormat="1" applyProtection="1">
      <protection locked="0"/>
    </xf>
    <xf numFmtId="167" fontId="0" fillId="0" borderId="0" xfId="0" applyNumberFormat="1"/>
    <xf numFmtId="166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168" fontId="1" fillId="0" borderId="0" xfId="0" applyNumberFormat="1" applyFont="1" applyAlignment="1">
      <alignment horizontal="left"/>
    </xf>
    <xf numFmtId="169" fontId="0" fillId="0" borderId="0" xfId="0" applyNumberFormat="1" applyAlignment="1">
      <alignment horizontal="left"/>
    </xf>
    <xf numFmtId="0" fontId="0" fillId="0" borderId="0" xfId="0" quotePrefix="1"/>
    <xf numFmtId="167" fontId="0" fillId="0" borderId="0" xfId="0" applyNumberFormat="1" applyProtection="1"/>
  </cellXfs>
  <cellStyles count="1">
    <cellStyle name="Standard" xfId="0" builtinId="0"/>
  </cellStyles>
  <dxfs count="4"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Feiertage" displayName="Feiertage" ref="A2:B15" totalsRowShown="0">
  <autoFilter ref="A2:B15"/>
  <tableColumns count="2">
    <tableColumn id="1" name="Spalte1"/>
    <tableColumn id="2" name="Spalte2" dataDxfId="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5" x14ac:dyDescent="0.25"/>
  <cols>
    <col min="2" max="2" width="12.28515625" bestFit="1" customWidth="1"/>
    <col min="6" max="6" width="12.140625" bestFit="1" customWidth="1"/>
    <col min="9" max="9" width="17.140625" bestFit="1" customWidth="1"/>
  </cols>
  <sheetData>
    <row r="1" spans="1:10" ht="21" x14ac:dyDescent="0.35">
      <c r="A1" s="2" t="str">
        <f ca="1">"Stundenabrechnung und -Nachweis für " &amp; MID(CELL("Dateiname",A1),FIND("]",CELL("Dateiname",A1))+1,31)</f>
        <v>Stundenabrechnung und -Nachweis für Hugo Hurtig</v>
      </c>
    </row>
    <row r="2" spans="1:10" x14ac:dyDescent="0.25">
      <c r="F2" t="s">
        <v>7</v>
      </c>
      <c r="G2" s="8">
        <f>E37</f>
        <v>0</v>
      </c>
      <c r="I2" t="s">
        <v>10</v>
      </c>
      <c r="J2" s="10">
        <v>52</v>
      </c>
    </row>
    <row r="3" spans="1:10" x14ac:dyDescent="0.25">
      <c r="A3" s="1" t="s">
        <v>0</v>
      </c>
      <c r="B3" s="15">
        <f>A6</f>
        <v>42036</v>
      </c>
      <c r="F3" t="s">
        <v>8</v>
      </c>
      <c r="G3" s="13">
        <v>8.5</v>
      </c>
      <c r="I3" t="s">
        <v>11</v>
      </c>
      <c r="J3" s="13">
        <v>450</v>
      </c>
    </row>
    <row r="4" spans="1:10" x14ac:dyDescent="0.25">
      <c r="F4" t="s">
        <v>9</v>
      </c>
      <c r="G4" s="9">
        <f>G2*24*G3</f>
        <v>0</v>
      </c>
    </row>
    <row r="5" spans="1:10" ht="15.75" thickBo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10" x14ac:dyDescent="0.25">
      <c r="A6" s="14">
        <v>42036</v>
      </c>
      <c r="B6" s="10"/>
      <c r="C6" s="10"/>
      <c r="D6" s="10"/>
      <c r="E6" s="7">
        <f>MOD(C6-B6-D6,1)</f>
        <v>0</v>
      </c>
    </row>
    <row r="7" spans="1:10" x14ac:dyDescent="0.25">
      <c r="A7" s="12">
        <f>A6+1</f>
        <v>42037</v>
      </c>
      <c r="B7" s="10"/>
      <c r="C7" s="10"/>
      <c r="D7" s="10"/>
      <c r="E7" s="7">
        <f t="shared" ref="E7:E36" si="0">MOD(C7-B7-D7,1)</f>
        <v>0</v>
      </c>
    </row>
    <row r="8" spans="1:10" x14ac:dyDescent="0.25">
      <c r="A8" s="12">
        <f t="shared" ref="A8:A33" si="1">A7+1</f>
        <v>42038</v>
      </c>
      <c r="B8" s="11"/>
      <c r="C8" s="11"/>
      <c r="D8" s="11"/>
      <c r="E8" s="7">
        <f t="shared" si="0"/>
        <v>0</v>
      </c>
    </row>
    <row r="9" spans="1:10" x14ac:dyDescent="0.25">
      <c r="A9" s="12">
        <f t="shared" si="1"/>
        <v>42039</v>
      </c>
      <c r="B9" s="11"/>
      <c r="C9" s="11"/>
      <c r="D9" s="11"/>
      <c r="E9" s="7">
        <f t="shared" si="0"/>
        <v>0</v>
      </c>
    </row>
    <row r="10" spans="1:10" x14ac:dyDescent="0.25">
      <c r="A10" s="12">
        <f t="shared" si="1"/>
        <v>42040</v>
      </c>
      <c r="B10" s="11"/>
      <c r="C10" s="11"/>
      <c r="D10" s="11"/>
      <c r="E10" s="7">
        <f t="shared" si="0"/>
        <v>0</v>
      </c>
    </row>
    <row r="11" spans="1:10" x14ac:dyDescent="0.25">
      <c r="A11" s="12">
        <f t="shared" si="1"/>
        <v>42041</v>
      </c>
      <c r="B11" s="11"/>
      <c r="C11" s="11"/>
      <c r="D11" s="11"/>
      <c r="E11" s="7">
        <f t="shared" si="0"/>
        <v>0</v>
      </c>
    </row>
    <row r="12" spans="1:10" x14ac:dyDescent="0.25">
      <c r="A12" s="12">
        <f t="shared" si="1"/>
        <v>42042</v>
      </c>
      <c r="B12" s="11"/>
      <c r="C12" s="11"/>
      <c r="D12" s="11"/>
      <c r="E12" s="7">
        <f t="shared" si="0"/>
        <v>0</v>
      </c>
    </row>
    <row r="13" spans="1:10" x14ac:dyDescent="0.25">
      <c r="A13" s="12">
        <f t="shared" si="1"/>
        <v>42043</v>
      </c>
      <c r="B13" s="10"/>
      <c r="C13" s="10"/>
      <c r="D13" s="10"/>
      <c r="E13" s="7">
        <f t="shared" si="0"/>
        <v>0</v>
      </c>
    </row>
    <row r="14" spans="1:10" x14ac:dyDescent="0.25">
      <c r="A14" s="12">
        <f t="shared" si="1"/>
        <v>42044</v>
      </c>
      <c r="B14" s="10"/>
      <c r="C14" s="10"/>
      <c r="D14" s="10"/>
      <c r="E14" s="7">
        <f t="shared" si="0"/>
        <v>0</v>
      </c>
    </row>
    <row r="15" spans="1:10" x14ac:dyDescent="0.25">
      <c r="A15" s="12">
        <f t="shared" si="1"/>
        <v>42045</v>
      </c>
      <c r="B15" s="11"/>
      <c r="C15" s="11"/>
      <c r="D15" s="11"/>
      <c r="E15" s="7">
        <f t="shared" si="0"/>
        <v>0</v>
      </c>
    </row>
    <row r="16" spans="1:10" x14ac:dyDescent="0.25">
      <c r="A16" s="12">
        <f t="shared" si="1"/>
        <v>42046</v>
      </c>
      <c r="B16" s="11"/>
      <c r="C16" s="11"/>
      <c r="D16" s="10"/>
      <c r="E16" s="7">
        <f t="shared" si="0"/>
        <v>0</v>
      </c>
    </row>
    <row r="17" spans="1:5" x14ac:dyDescent="0.25">
      <c r="A17" s="12">
        <f t="shared" si="1"/>
        <v>42047</v>
      </c>
      <c r="B17" s="10"/>
      <c r="C17" s="10"/>
      <c r="D17" s="10"/>
      <c r="E17" s="7">
        <f t="shared" si="0"/>
        <v>0</v>
      </c>
    </row>
    <row r="18" spans="1:5" x14ac:dyDescent="0.25">
      <c r="A18" s="12">
        <f t="shared" si="1"/>
        <v>42048</v>
      </c>
      <c r="B18" s="10"/>
      <c r="C18" s="10"/>
      <c r="D18" s="10"/>
      <c r="E18" s="7">
        <f t="shared" si="0"/>
        <v>0</v>
      </c>
    </row>
    <row r="19" spans="1:5" x14ac:dyDescent="0.25">
      <c r="A19" s="12">
        <f t="shared" si="1"/>
        <v>42049</v>
      </c>
      <c r="B19" s="10"/>
      <c r="C19" s="10"/>
      <c r="D19" s="10"/>
      <c r="E19" s="7">
        <f t="shared" si="0"/>
        <v>0</v>
      </c>
    </row>
    <row r="20" spans="1:5" x14ac:dyDescent="0.25">
      <c r="A20" s="12">
        <f t="shared" si="1"/>
        <v>42050</v>
      </c>
      <c r="B20" s="10"/>
      <c r="C20" s="10"/>
      <c r="D20" s="10"/>
      <c r="E20" s="7">
        <f t="shared" si="0"/>
        <v>0</v>
      </c>
    </row>
    <row r="21" spans="1:5" x14ac:dyDescent="0.25">
      <c r="A21" s="12">
        <f t="shared" si="1"/>
        <v>42051</v>
      </c>
      <c r="B21" s="10"/>
      <c r="C21" s="10"/>
      <c r="D21" s="10"/>
      <c r="E21" s="7">
        <f t="shared" si="0"/>
        <v>0</v>
      </c>
    </row>
    <row r="22" spans="1:5" x14ac:dyDescent="0.25">
      <c r="A22" s="12">
        <f t="shared" si="1"/>
        <v>42052</v>
      </c>
      <c r="B22" s="10"/>
      <c r="C22" s="10"/>
      <c r="D22" s="10"/>
      <c r="E22" s="7">
        <f t="shared" si="0"/>
        <v>0</v>
      </c>
    </row>
    <row r="23" spans="1:5" x14ac:dyDescent="0.25">
      <c r="A23" s="12">
        <f t="shared" si="1"/>
        <v>42053</v>
      </c>
      <c r="B23" s="10"/>
      <c r="C23" s="10"/>
      <c r="D23" s="10"/>
      <c r="E23" s="7">
        <f t="shared" si="0"/>
        <v>0</v>
      </c>
    </row>
    <row r="24" spans="1:5" x14ac:dyDescent="0.25">
      <c r="A24" s="12">
        <f t="shared" si="1"/>
        <v>42054</v>
      </c>
      <c r="B24" s="10"/>
      <c r="C24" s="10"/>
      <c r="D24" s="10"/>
      <c r="E24" s="7">
        <f t="shared" si="0"/>
        <v>0</v>
      </c>
    </row>
    <row r="25" spans="1:5" x14ac:dyDescent="0.25">
      <c r="A25" s="12">
        <f t="shared" si="1"/>
        <v>42055</v>
      </c>
      <c r="B25" s="10"/>
      <c r="C25" s="10"/>
      <c r="D25" s="10"/>
      <c r="E25" s="7">
        <f t="shared" si="0"/>
        <v>0</v>
      </c>
    </row>
    <row r="26" spans="1:5" x14ac:dyDescent="0.25">
      <c r="A26" s="12">
        <f t="shared" si="1"/>
        <v>42056</v>
      </c>
      <c r="B26" s="10"/>
      <c r="C26" s="10"/>
      <c r="D26" s="10"/>
      <c r="E26" s="7">
        <f t="shared" si="0"/>
        <v>0</v>
      </c>
    </row>
    <row r="27" spans="1:5" x14ac:dyDescent="0.25">
      <c r="A27" s="12">
        <f t="shared" si="1"/>
        <v>42057</v>
      </c>
      <c r="B27" s="10"/>
      <c r="C27" s="10"/>
      <c r="D27" s="10"/>
      <c r="E27" s="7">
        <f t="shared" si="0"/>
        <v>0</v>
      </c>
    </row>
    <row r="28" spans="1:5" x14ac:dyDescent="0.25">
      <c r="A28" s="12">
        <f t="shared" si="1"/>
        <v>42058</v>
      </c>
      <c r="B28" s="10"/>
      <c r="C28" s="10"/>
      <c r="D28" s="10"/>
      <c r="E28" s="7">
        <f t="shared" si="0"/>
        <v>0</v>
      </c>
    </row>
    <row r="29" spans="1:5" x14ac:dyDescent="0.25">
      <c r="A29" s="12">
        <f t="shared" si="1"/>
        <v>42059</v>
      </c>
      <c r="B29" s="10"/>
      <c r="C29" s="10"/>
      <c r="D29" s="10"/>
      <c r="E29" s="7">
        <f t="shared" si="0"/>
        <v>0</v>
      </c>
    </row>
    <row r="30" spans="1:5" x14ac:dyDescent="0.25">
      <c r="A30" s="12">
        <f t="shared" si="1"/>
        <v>42060</v>
      </c>
      <c r="B30" s="10"/>
      <c r="C30" s="10"/>
      <c r="D30" s="10"/>
      <c r="E30" s="7">
        <f t="shared" si="0"/>
        <v>0</v>
      </c>
    </row>
    <row r="31" spans="1:5" x14ac:dyDescent="0.25">
      <c r="A31" s="12">
        <f t="shared" si="1"/>
        <v>42061</v>
      </c>
      <c r="B31" s="10"/>
      <c r="C31" s="10"/>
      <c r="D31" s="10"/>
      <c r="E31" s="7">
        <f t="shared" si="0"/>
        <v>0</v>
      </c>
    </row>
    <row r="32" spans="1:5" x14ac:dyDescent="0.25">
      <c r="A32" s="12">
        <f t="shared" si="1"/>
        <v>42062</v>
      </c>
      <c r="B32" s="10"/>
      <c r="C32" s="10"/>
      <c r="D32" s="10"/>
      <c r="E32" s="7">
        <f t="shared" si="0"/>
        <v>0</v>
      </c>
    </row>
    <row r="33" spans="1:5" x14ac:dyDescent="0.25">
      <c r="A33" s="12">
        <f t="shared" si="1"/>
        <v>42063</v>
      </c>
      <c r="B33" s="10"/>
      <c r="C33" s="10"/>
      <c r="D33" s="10"/>
      <c r="E33" s="7">
        <f t="shared" si="0"/>
        <v>0</v>
      </c>
    </row>
    <row r="34" spans="1:5" x14ac:dyDescent="0.25">
      <c r="A34" s="12">
        <f>($A$33+1)*(MONTH($A$33+1)=MONTH($A$6))</f>
        <v>0</v>
      </c>
      <c r="B34" s="10"/>
      <c r="C34" s="10"/>
      <c r="D34" s="10"/>
      <c r="E34" s="7">
        <f t="shared" si="0"/>
        <v>0</v>
      </c>
    </row>
    <row r="35" spans="1:5" x14ac:dyDescent="0.25">
      <c r="A35" s="12">
        <f>($A$33+2)*(MONTH($A$33+2)=MONTH($A$6))</f>
        <v>0</v>
      </c>
      <c r="B35" s="10"/>
      <c r="C35" s="10"/>
      <c r="D35" s="10"/>
      <c r="E35" s="7">
        <f t="shared" si="0"/>
        <v>0</v>
      </c>
    </row>
    <row r="36" spans="1:5" x14ac:dyDescent="0.25">
      <c r="A36" s="12">
        <f>($A$33+3)*(MONTH($A$33+3)=MONTH($A$6))</f>
        <v>0</v>
      </c>
      <c r="B36" s="10"/>
      <c r="C36" s="10"/>
      <c r="D36" s="10"/>
      <c r="E36" s="7">
        <f t="shared" si="0"/>
        <v>0</v>
      </c>
    </row>
    <row r="37" spans="1:5" ht="15.75" thickBot="1" x14ac:dyDescent="0.3">
      <c r="A37" s="5" t="s">
        <v>6</v>
      </c>
      <c r="B37" s="5"/>
      <c r="C37" s="5"/>
      <c r="D37" s="5"/>
      <c r="E37" s="6">
        <f>SUM(E6:E36)</f>
        <v>0</v>
      </c>
    </row>
    <row r="38" spans="1:5" ht="15.75" thickTop="1" x14ac:dyDescent="0.25"/>
  </sheetData>
  <sheetProtection sheet="1" objects="1" scenarios="1" formatCells="0" formatColumns="0" formatRows="0" selectLockedCells="1" autoFilter="0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baseColWidth="10" defaultRowHeight="15" x14ac:dyDescent="0.25"/>
  <cols>
    <col min="2" max="2" width="12.28515625" bestFit="1" customWidth="1"/>
    <col min="6" max="6" width="12.140625" bestFit="1" customWidth="1"/>
    <col min="9" max="9" width="17.140625" bestFit="1" customWidth="1"/>
  </cols>
  <sheetData>
    <row r="1" spans="1:10" ht="21" x14ac:dyDescent="0.35">
      <c r="A1" s="2" t="str">
        <f ca="1">"Stundenabrechnung und -Nachweis für " &amp; MID(CELL("Dateiname",A1),FIND("]",CELL("Dateiname",A1))+1,31)</f>
        <v>Stundenabrechnung und -Nachweis für Lieschen Müller</v>
      </c>
    </row>
    <row r="2" spans="1:10" x14ac:dyDescent="0.25">
      <c r="F2" t="s">
        <v>7</v>
      </c>
      <c r="G2" s="8">
        <f>E37</f>
        <v>0</v>
      </c>
      <c r="I2" t="s">
        <v>10</v>
      </c>
      <c r="J2" s="10">
        <v>52</v>
      </c>
    </row>
    <row r="3" spans="1:10" x14ac:dyDescent="0.25">
      <c r="A3" s="1" t="s">
        <v>0</v>
      </c>
      <c r="B3" s="15">
        <f>A6</f>
        <v>42036</v>
      </c>
      <c r="F3" t="s">
        <v>8</v>
      </c>
      <c r="G3" s="13">
        <v>8.5</v>
      </c>
      <c r="I3" t="s">
        <v>11</v>
      </c>
      <c r="J3" s="13">
        <v>450</v>
      </c>
    </row>
    <row r="4" spans="1:10" x14ac:dyDescent="0.25">
      <c r="F4" t="s">
        <v>9</v>
      </c>
      <c r="G4" s="9">
        <f>G2*24*G3</f>
        <v>0</v>
      </c>
    </row>
    <row r="5" spans="1:10" ht="15.75" thickBo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10" x14ac:dyDescent="0.25">
      <c r="A6" s="18">
        <f>'Hugo Hurtig'!A6</f>
        <v>42036</v>
      </c>
      <c r="B6" s="10"/>
      <c r="C6" s="10"/>
      <c r="D6" s="10"/>
      <c r="E6" s="7">
        <f>MOD(C6-B6-D6,1)</f>
        <v>0</v>
      </c>
    </row>
    <row r="7" spans="1:10" x14ac:dyDescent="0.25">
      <c r="A7" s="12">
        <f>A6+1</f>
        <v>42037</v>
      </c>
      <c r="B7" s="10"/>
      <c r="C7" s="10"/>
      <c r="D7" s="10"/>
      <c r="E7" s="7">
        <f t="shared" ref="E7:E36" si="0">MOD(C7-B7-D7,1)</f>
        <v>0</v>
      </c>
    </row>
    <row r="8" spans="1:10" x14ac:dyDescent="0.25">
      <c r="A8" s="12">
        <f t="shared" ref="A8:A33" si="1">A7+1</f>
        <v>42038</v>
      </c>
      <c r="B8" s="11"/>
      <c r="C8" s="11"/>
      <c r="D8" s="11"/>
      <c r="E8" s="7">
        <f t="shared" si="0"/>
        <v>0</v>
      </c>
    </row>
    <row r="9" spans="1:10" x14ac:dyDescent="0.25">
      <c r="A9" s="12">
        <f t="shared" si="1"/>
        <v>42039</v>
      </c>
      <c r="B9" s="11"/>
      <c r="C9" s="11"/>
      <c r="D9" s="11"/>
      <c r="E9" s="7">
        <f t="shared" si="0"/>
        <v>0</v>
      </c>
    </row>
    <row r="10" spans="1:10" x14ac:dyDescent="0.25">
      <c r="A10" s="12">
        <f t="shared" si="1"/>
        <v>42040</v>
      </c>
      <c r="B10" s="11"/>
      <c r="C10" s="11"/>
      <c r="D10" s="11"/>
      <c r="E10" s="7">
        <f t="shared" si="0"/>
        <v>0</v>
      </c>
    </row>
    <row r="11" spans="1:10" x14ac:dyDescent="0.25">
      <c r="A11" s="12">
        <f t="shared" si="1"/>
        <v>42041</v>
      </c>
      <c r="B11" s="11"/>
      <c r="C11" s="11"/>
      <c r="D11" s="11"/>
      <c r="E11" s="7">
        <f t="shared" si="0"/>
        <v>0</v>
      </c>
    </row>
    <row r="12" spans="1:10" x14ac:dyDescent="0.25">
      <c r="A12" s="12">
        <f t="shared" si="1"/>
        <v>42042</v>
      </c>
      <c r="B12" s="11"/>
      <c r="C12" s="11"/>
      <c r="D12" s="11"/>
      <c r="E12" s="7">
        <f t="shared" si="0"/>
        <v>0</v>
      </c>
    </row>
    <row r="13" spans="1:10" x14ac:dyDescent="0.25">
      <c r="A13" s="12">
        <f t="shared" si="1"/>
        <v>42043</v>
      </c>
      <c r="B13" s="10"/>
      <c r="C13" s="10"/>
      <c r="D13" s="10"/>
      <c r="E13" s="7">
        <f t="shared" si="0"/>
        <v>0</v>
      </c>
    </row>
    <row r="14" spans="1:10" x14ac:dyDescent="0.25">
      <c r="A14" s="12">
        <f t="shared" si="1"/>
        <v>42044</v>
      </c>
      <c r="B14" s="10"/>
      <c r="C14" s="10"/>
      <c r="D14" s="10"/>
      <c r="E14" s="7">
        <f t="shared" si="0"/>
        <v>0</v>
      </c>
    </row>
    <row r="15" spans="1:10" x14ac:dyDescent="0.25">
      <c r="A15" s="12">
        <f t="shared" si="1"/>
        <v>42045</v>
      </c>
      <c r="B15" s="11"/>
      <c r="C15" s="11"/>
      <c r="D15" s="11"/>
      <c r="E15" s="7">
        <f t="shared" si="0"/>
        <v>0</v>
      </c>
    </row>
    <row r="16" spans="1:10" x14ac:dyDescent="0.25">
      <c r="A16" s="12">
        <f t="shared" si="1"/>
        <v>42046</v>
      </c>
      <c r="B16" s="11"/>
      <c r="C16" s="11"/>
      <c r="D16" s="10"/>
      <c r="E16" s="7">
        <f t="shared" si="0"/>
        <v>0</v>
      </c>
    </row>
    <row r="17" spans="1:5" x14ac:dyDescent="0.25">
      <c r="A17" s="12">
        <f t="shared" si="1"/>
        <v>42047</v>
      </c>
      <c r="B17" s="10"/>
      <c r="C17" s="10"/>
      <c r="D17" s="10"/>
      <c r="E17" s="7">
        <f t="shared" si="0"/>
        <v>0</v>
      </c>
    </row>
    <row r="18" spans="1:5" x14ac:dyDescent="0.25">
      <c r="A18" s="12">
        <f t="shared" si="1"/>
        <v>42048</v>
      </c>
      <c r="B18" s="10"/>
      <c r="C18" s="10"/>
      <c r="D18" s="10"/>
      <c r="E18" s="7">
        <f t="shared" si="0"/>
        <v>0</v>
      </c>
    </row>
    <row r="19" spans="1:5" x14ac:dyDescent="0.25">
      <c r="A19" s="12">
        <f t="shared" si="1"/>
        <v>42049</v>
      </c>
      <c r="B19" s="10"/>
      <c r="C19" s="10"/>
      <c r="D19" s="10"/>
      <c r="E19" s="7">
        <f t="shared" si="0"/>
        <v>0</v>
      </c>
    </row>
    <row r="20" spans="1:5" x14ac:dyDescent="0.25">
      <c r="A20" s="12">
        <f t="shared" si="1"/>
        <v>42050</v>
      </c>
      <c r="B20" s="10"/>
      <c r="C20" s="10"/>
      <c r="D20" s="10"/>
      <c r="E20" s="7">
        <f t="shared" si="0"/>
        <v>0</v>
      </c>
    </row>
    <row r="21" spans="1:5" x14ac:dyDescent="0.25">
      <c r="A21" s="12">
        <f t="shared" si="1"/>
        <v>42051</v>
      </c>
      <c r="B21" s="10"/>
      <c r="C21" s="10"/>
      <c r="D21" s="10"/>
      <c r="E21" s="7">
        <f t="shared" si="0"/>
        <v>0</v>
      </c>
    </row>
    <row r="22" spans="1:5" x14ac:dyDescent="0.25">
      <c r="A22" s="12">
        <f t="shared" si="1"/>
        <v>42052</v>
      </c>
      <c r="B22" s="10"/>
      <c r="C22" s="10"/>
      <c r="D22" s="10"/>
      <c r="E22" s="7">
        <f t="shared" si="0"/>
        <v>0</v>
      </c>
    </row>
    <row r="23" spans="1:5" x14ac:dyDescent="0.25">
      <c r="A23" s="12">
        <f t="shared" si="1"/>
        <v>42053</v>
      </c>
      <c r="B23" s="10"/>
      <c r="C23" s="10"/>
      <c r="D23" s="10"/>
      <c r="E23" s="7">
        <f t="shared" si="0"/>
        <v>0</v>
      </c>
    </row>
    <row r="24" spans="1:5" x14ac:dyDescent="0.25">
      <c r="A24" s="12">
        <f t="shared" si="1"/>
        <v>42054</v>
      </c>
      <c r="B24" s="10"/>
      <c r="C24" s="10"/>
      <c r="D24" s="10"/>
      <c r="E24" s="7">
        <f t="shared" si="0"/>
        <v>0</v>
      </c>
    </row>
    <row r="25" spans="1:5" x14ac:dyDescent="0.25">
      <c r="A25" s="12">
        <f t="shared" si="1"/>
        <v>42055</v>
      </c>
      <c r="B25" s="10"/>
      <c r="C25" s="10"/>
      <c r="D25" s="10"/>
      <c r="E25" s="7">
        <f t="shared" si="0"/>
        <v>0</v>
      </c>
    </row>
    <row r="26" spans="1:5" x14ac:dyDescent="0.25">
      <c r="A26" s="12">
        <f t="shared" si="1"/>
        <v>42056</v>
      </c>
      <c r="B26" s="10"/>
      <c r="C26" s="10"/>
      <c r="D26" s="10"/>
      <c r="E26" s="7">
        <f t="shared" si="0"/>
        <v>0</v>
      </c>
    </row>
    <row r="27" spans="1:5" x14ac:dyDescent="0.25">
      <c r="A27" s="12">
        <f t="shared" si="1"/>
        <v>42057</v>
      </c>
      <c r="B27" s="10"/>
      <c r="C27" s="10"/>
      <c r="D27" s="10"/>
      <c r="E27" s="7">
        <f t="shared" si="0"/>
        <v>0</v>
      </c>
    </row>
    <row r="28" spans="1:5" x14ac:dyDescent="0.25">
      <c r="A28" s="12">
        <f t="shared" si="1"/>
        <v>42058</v>
      </c>
      <c r="B28" s="10"/>
      <c r="C28" s="10"/>
      <c r="D28" s="10"/>
      <c r="E28" s="7">
        <f t="shared" si="0"/>
        <v>0</v>
      </c>
    </row>
    <row r="29" spans="1:5" x14ac:dyDescent="0.25">
      <c r="A29" s="12">
        <f t="shared" si="1"/>
        <v>42059</v>
      </c>
      <c r="B29" s="10"/>
      <c r="C29" s="10"/>
      <c r="D29" s="10"/>
      <c r="E29" s="7">
        <f t="shared" si="0"/>
        <v>0</v>
      </c>
    </row>
    <row r="30" spans="1:5" x14ac:dyDescent="0.25">
      <c r="A30" s="12">
        <f t="shared" si="1"/>
        <v>42060</v>
      </c>
      <c r="B30" s="10"/>
      <c r="C30" s="10"/>
      <c r="D30" s="10"/>
      <c r="E30" s="7">
        <f t="shared" si="0"/>
        <v>0</v>
      </c>
    </row>
    <row r="31" spans="1:5" x14ac:dyDescent="0.25">
      <c r="A31" s="12">
        <f t="shared" si="1"/>
        <v>42061</v>
      </c>
      <c r="B31" s="10"/>
      <c r="C31" s="10"/>
      <c r="D31" s="10"/>
      <c r="E31" s="7">
        <f t="shared" si="0"/>
        <v>0</v>
      </c>
    </row>
    <row r="32" spans="1:5" x14ac:dyDescent="0.25">
      <c r="A32" s="12">
        <f t="shared" si="1"/>
        <v>42062</v>
      </c>
      <c r="B32" s="10"/>
      <c r="C32" s="10"/>
      <c r="D32" s="10"/>
      <c r="E32" s="7">
        <f t="shared" si="0"/>
        <v>0</v>
      </c>
    </row>
    <row r="33" spans="1:5" x14ac:dyDescent="0.25">
      <c r="A33" s="12">
        <f t="shared" si="1"/>
        <v>42063</v>
      </c>
      <c r="B33" s="10"/>
      <c r="C33" s="10"/>
      <c r="D33" s="10"/>
      <c r="E33" s="7">
        <f t="shared" si="0"/>
        <v>0</v>
      </c>
    </row>
    <row r="34" spans="1:5" x14ac:dyDescent="0.25">
      <c r="A34" s="12">
        <f>($A$33+1)*(MONTH($A$33+1)=MONTH($A$6))</f>
        <v>0</v>
      </c>
      <c r="B34" s="10"/>
      <c r="C34" s="10"/>
      <c r="D34" s="10"/>
      <c r="E34" s="7">
        <f t="shared" si="0"/>
        <v>0</v>
      </c>
    </row>
    <row r="35" spans="1:5" x14ac:dyDescent="0.25">
      <c r="A35" s="12">
        <f>($A$33+2)*(MONTH($A$33+2)=MONTH($A$6))</f>
        <v>0</v>
      </c>
      <c r="B35" s="10"/>
      <c r="C35" s="10"/>
      <c r="D35" s="10"/>
      <c r="E35" s="7">
        <f t="shared" si="0"/>
        <v>0</v>
      </c>
    </row>
    <row r="36" spans="1:5" x14ac:dyDescent="0.25">
      <c r="A36" s="12">
        <f>($A$33+3)*(MONTH($A$33+3)=MONTH($A$6))</f>
        <v>0</v>
      </c>
      <c r="B36" s="10"/>
      <c r="C36" s="10"/>
      <c r="D36" s="10"/>
      <c r="E36" s="7">
        <f t="shared" si="0"/>
        <v>0</v>
      </c>
    </row>
    <row r="37" spans="1:5" ht="15.75" thickBot="1" x14ac:dyDescent="0.3">
      <c r="A37" s="5" t="s">
        <v>6</v>
      </c>
      <c r="B37" s="5"/>
      <c r="C37" s="5"/>
      <c r="D37" s="5"/>
      <c r="E37" s="6">
        <f>SUM(E6:E36)</f>
        <v>0</v>
      </c>
    </row>
    <row r="38" spans="1:5" ht="15.75" thickTop="1" x14ac:dyDescent="0.25"/>
  </sheetData>
  <sheetProtection sheet="1" objects="1" scenarios="1" formatCells="0" formatColumns="0" formatRows="0" selectLockedCells="1" autoFilter="0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6" sqref="A6"/>
    </sheetView>
  </sheetViews>
  <sheetFormatPr baseColWidth="10" defaultRowHeight="15" x14ac:dyDescent="0.25"/>
  <cols>
    <col min="1" max="1" width="16.28515625" bestFit="1" customWidth="1"/>
  </cols>
  <sheetData>
    <row r="1" spans="1:2" x14ac:dyDescent="0.25">
      <c r="A1" s="16">
        <f>YEAR('Hugo Hurtig'!A6)</f>
        <v>2015</v>
      </c>
      <c r="B1" s="4"/>
    </row>
    <row r="2" spans="1:2" x14ac:dyDescent="0.25">
      <c r="A2" t="s">
        <v>12</v>
      </c>
      <c r="B2" s="4" t="s">
        <v>13</v>
      </c>
    </row>
    <row r="3" spans="1:2" x14ac:dyDescent="0.25">
      <c r="A3" t="s">
        <v>14</v>
      </c>
      <c r="B3" s="4">
        <f>DATE(A1,1,1)</f>
        <v>42005</v>
      </c>
    </row>
    <row r="4" spans="1:2" x14ac:dyDescent="0.25">
      <c r="A4" t="s">
        <v>15</v>
      </c>
      <c r="B4" s="4">
        <f>B5-2</f>
        <v>42097</v>
      </c>
    </row>
    <row r="5" spans="1:2" x14ac:dyDescent="0.25">
      <c r="A5" t="s">
        <v>16</v>
      </c>
      <c r="B5" s="4">
        <f>7*ROUND((4&amp;-A1)/7+MOD(19*MOD(A1,19)-7,30)*0.14,)-6</f>
        <v>42099</v>
      </c>
    </row>
    <row r="6" spans="1:2" x14ac:dyDescent="0.25">
      <c r="A6" t="s">
        <v>17</v>
      </c>
      <c r="B6" s="4">
        <f>B5+1</f>
        <v>42100</v>
      </c>
    </row>
    <row r="7" spans="1:2" x14ac:dyDescent="0.25">
      <c r="A7" s="17" t="s">
        <v>18</v>
      </c>
      <c r="B7" s="4">
        <f>DATE(A1,5,1)</f>
        <v>42125</v>
      </c>
    </row>
    <row r="8" spans="1:2" x14ac:dyDescent="0.25">
      <c r="A8" t="s">
        <v>19</v>
      </c>
      <c r="B8" s="4">
        <f>B5+39</f>
        <v>42138</v>
      </c>
    </row>
    <row r="9" spans="1:2" x14ac:dyDescent="0.25">
      <c r="A9" t="s">
        <v>20</v>
      </c>
      <c r="B9" s="4">
        <f>B5+49</f>
        <v>42148</v>
      </c>
    </row>
    <row r="10" spans="1:2" x14ac:dyDescent="0.25">
      <c r="A10" t="s">
        <v>21</v>
      </c>
      <c r="B10" s="4">
        <f>B5+50</f>
        <v>42149</v>
      </c>
    </row>
    <row r="11" spans="1:2" x14ac:dyDescent="0.25">
      <c r="A11" t="s">
        <v>22</v>
      </c>
      <c r="B11" s="4">
        <f>DATE(A1,10,3)</f>
        <v>42280</v>
      </c>
    </row>
    <row r="12" spans="1:2" x14ac:dyDescent="0.25">
      <c r="A12" t="s">
        <v>23</v>
      </c>
      <c r="B12" s="4">
        <f>DATE(A1,12,24)</f>
        <v>42362</v>
      </c>
    </row>
    <row r="13" spans="1:2" x14ac:dyDescent="0.25">
      <c r="A13" t="s">
        <v>24</v>
      </c>
      <c r="B13" s="4">
        <f>DATE(A1,12,25)</f>
        <v>42363</v>
      </c>
    </row>
    <row r="14" spans="1:2" x14ac:dyDescent="0.25">
      <c r="A14" t="s">
        <v>25</v>
      </c>
      <c r="B14" s="4">
        <f>DATE(A1,12,26)</f>
        <v>42364</v>
      </c>
    </row>
    <row r="15" spans="1:2" x14ac:dyDescent="0.25">
      <c r="A15" t="s">
        <v>26</v>
      </c>
      <c r="B15" s="4">
        <f>DATE(A1,12,31)</f>
        <v>42369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Hugo Hurtig</vt:lpstr>
      <vt:lpstr>Lieschen Müller</vt:lpstr>
      <vt:lpstr>Feiertage</vt:lpstr>
    </vt:vector>
  </TitlesOfParts>
  <Company>TU Wien - Studentenversion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</dc:creator>
  <cp:lastModifiedBy>G.Mumme@GMG-CC.de</cp:lastModifiedBy>
  <dcterms:created xsi:type="dcterms:W3CDTF">2011-04-10T10:14:07Z</dcterms:created>
  <dcterms:modified xsi:type="dcterms:W3CDTF">2015-03-06T23:11:09Z</dcterms:modified>
</cp:coreProperties>
</file>