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ünther\Documents\4 EIS\"/>
    </mc:Choice>
  </mc:AlternateContent>
  <bookViews>
    <workbookView xWindow="0" yWindow="0" windowWidth="18870" windowHeight="7995" activeTab="4"/>
  </bookViews>
  <sheets>
    <sheet name="Rechnungen" sheetId="1" r:id="rId1"/>
    <sheet name="Lösung 1" sheetId="2" r:id="rId2"/>
    <sheet name="Lösung 2" sheetId="3" r:id="rId3"/>
    <sheet name="Lösung 3" sheetId="4" r:id="rId4"/>
    <sheet name="Lösung 4" sheetId="5" r:id="rId5"/>
    <sheet name="Lösung 5" sheetId="6" r:id="rId6"/>
  </sheets>
  <definedNames>
    <definedName name="_xlnm._FilterDatabase" localSheetId="3" hidden="1">'Lösung 3'!$A$1:$F$21</definedName>
    <definedName name="_xlnm._FilterDatabase" localSheetId="5" hidden="1">'Lösung 5'!$A$1:$F$21</definedName>
    <definedName name="Stichtag">'Lösung 5'!$I$1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2" i="2" s="1"/>
  <c r="A1" i="6"/>
  <c r="B1" i="6"/>
  <c r="C1" i="6"/>
  <c r="D1" i="6"/>
  <c r="E1" i="6"/>
  <c r="F1" i="6"/>
  <c r="I1" i="6"/>
  <c r="E21" i="6"/>
  <c r="A21" i="6"/>
  <c r="E20" i="6"/>
  <c r="A20" i="6"/>
  <c r="E19" i="6"/>
  <c r="A19" i="6"/>
  <c r="E18" i="6"/>
  <c r="A18" i="6"/>
  <c r="E17" i="6"/>
  <c r="A17" i="6"/>
  <c r="E16" i="6"/>
  <c r="A16" i="6"/>
  <c r="E15" i="6"/>
  <c r="A15" i="6"/>
  <c r="E14" i="6"/>
  <c r="A14" i="6"/>
  <c r="E13" i="6"/>
  <c r="A13" i="6"/>
  <c r="E12" i="6"/>
  <c r="A12" i="6"/>
  <c r="E11" i="6"/>
  <c r="A11" i="6"/>
  <c r="E10" i="6"/>
  <c r="A10" i="6"/>
  <c r="E9" i="6"/>
  <c r="A9" i="6"/>
  <c r="E8" i="6"/>
  <c r="A8" i="6"/>
  <c r="E7" i="6"/>
  <c r="A7" i="6"/>
  <c r="E6" i="6"/>
  <c r="A6" i="6"/>
  <c r="E5" i="6"/>
  <c r="A5" i="6"/>
  <c r="E4" i="6"/>
  <c r="A4" i="6"/>
  <c r="E3" i="6"/>
  <c r="A3" i="6"/>
  <c r="E2" i="6"/>
  <c r="A2" i="6"/>
  <c r="E21" i="5"/>
  <c r="A21" i="5"/>
  <c r="E20" i="5"/>
  <c r="A20" i="5"/>
  <c r="E19" i="5"/>
  <c r="A19" i="5"/>
  <c r="E18" i="5"/>
  <c r="A18" i="5"/>
  <c r="E17" i="5"/>
  <c r="A17" i="5"/>
  <c r="E16" i="5"/>
  <c r="A16" i="5"/>
  <c r="E15" i="5"/>
  <c r="A15" i="5"/>
  <c r="E14" i="5"/>
  <c r="A14" i="5"/>
  <c r="E13" i="5"/>
  <c r="A13" i="5"/>
  <c r="E12" i="5"/>
  <c r="A12" i="5"/>
  <c r="E11" i="5"/>
  <c r="A11" i="5"/>
  <c r="E10" i="5"/>
  <c r="A10" i="5"/>
  <c r="E9" i="5"/>
  <c r="A9" i="5"/>
  <c r="E8" i="5"/>
  <c r="A8" i="5"/>
  <c r="E7" i="5"/>
  <c r="A7" i="5"/>
  <c r="E6" i="5"/>
  <c r="A6" i="5"/>
  <c r="E5" i="5"/>
  <c r="A5" i="5"/>
  <c r="E4" i="5"/>
  <c r="A4" i="5"/>
  <c r="E3" i="5"/>
  <c r="A3" i="5"/>
  <c r="E2" i="5"/>
  <c r="A2" i="5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B3" i="1"/>
  <c r="B3" i="3" s="1"/>
  <c r="B4" i="1"/>
  <c r="C4" i="1" s="1"/>
  <c r="B5" i="1"/>
  <c r="C5" i="1" s="1"/>
  <c r="B6" i="1"/>
  <c r="B6" i="3" s="1"/>
  <c r="B7" i="1"/>
  <c r="B7" i="3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B15" i="3" s="1"/>
  <c r="B16" i="1"/>
  <c r="C16" i="1" s="1"/>
  <c r="B17" i="1"/>
  <c r="B17" i="3" s="1"/>
  <c r="B18" i="1"/>
  <c r="C18" i="1" s="1"/>
  <c r="B19" i="1"/>
  <c r="C19" i="1" s="1"/>
  <c r="B20" i="1"/>
  <c r="C20" i="1" s="1"/>
  <c r="B21" i="1"/>
  <c r="C21" i="1" s="1"/>
  <c r="B2" i="1"/>
  <c r="C2" i="1" s="1"/>
  <c r="B1" i="2"/>
  <c r="C1" i="2"/>
  <c r="D1" i="2"/>
  <c r="E1" i="2"/>
  <c r="F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1" i="2"/>
  <c r="D3" i="1"/>
  <c r="D3" i="2" s="1"/>
  <c r="D4" i="1"/>
  <c r="D4" i="2" s="1"/>
  <c r="D5" i="1"/>
  <c r="D5" i="2" s="1"/>
  <c r="D6" i="1"/>
  <c r="D6" i="2" s="1"/>
  <c r="D7" i="1"/>
  <c r="D7" i="2" s="1"/>
  <c r="D8" i="1"/>
  <c r="D8" i="2" s="1"/>
  <c r="D9" i="1"/>
  <c r="D9" i="2" s="1"/>
  <c r="D10" i="1"/>
  <c r="D10" i="2" s="1"/>
  <c r="D11" i="1"/>
  <c r="D11" i="2" s="1"/>
  <c r="D12" i="1"/>
  <c r="D12" i="2" s="1"/>
  <c r="D13" i="1"/>
  <c r="D13" i="2" s="1"/>
  <c r="D14" i="1"/>
  <c r="D14" i="2" s="1"/>
  <c r="D15" i="1"/>
  <c r="D15" i="2" s="1"/>
  <c r="D16" i="1"/>
  <c r="D16" i="2" s="1"/>
  <c r="D17" i="1"/>
  <c r="D17" i="2" s="1"/>
  <c r="D18" i="1"/>
  <c r="D18" i="2" s="1"/>
  <c r="D19" i="1"/>
  <c r="D19" i="2" s="1"/>
  <c r="D20" i="1"/>
  <c r="D20" i="2" s="1"/>
  <c r="D21" i="1"/>
  <c r="D21" i="2" s="1"/>
  <c r="C6" i="1" l="1"/>
  <c r="C6" i="5" s="1"/>
  <c r="F2" i="1"/>
  <c r="F2" i="2" s="1"/>
  <c r="F5" i="1"/>
  <c r="F5" i="2" s="1"/>
  <c r="C17" i="1"/>
  <c r="C15" i="1"/>
  <c r="C7" i="1"/>
  <c r="C7" i="2" s="1"/>
  <c r="C3" i="1"/>
  <c r="C18" i="2"/>
  <c r="C14" i="2"/>
  <c r="C10" i="2"/>
  <c r="C20" i="2"/>
  <c r="C12" i="2"/>
  <c r="C8" i="2"/>
  <c r="C4" i="2"/>
  <c r="C11" i="2"/>
  <c r="C21" i="3"/>
  <c r="C13" i="3"/>
  <c r="C9" i="2"/>
  <c r="C5" i="3"/>
  <c r="C19" i="2"/>
  <c r="C11" i="6"/>
  <c r="C2" i="2"/>
  <c r="C21" i="6"/>
  <c r="C5" i="6"/>
  <c r="C21" i="5"/>
  <c r="C9" i="6"/>
  <c r="C13" i="6"/>
  <c r="C5" i="5"/>
  <c r="C13" i="5"/>
  <c r="B2" i="6"/>
  <c r="D3" i="6"/>
  <c r="B4" i="6"/>
  <c r="D5" i="6"/>
  <c r="B6" i="6"/>
  <c r="D7" i="6"/>
  <c r="B8" i="6"/>
  <c r="D9" i="6"/>
  <c r="B10" i="6"/>
  <c r="D11" i="6"/>
  <c r="B12" i="6"/>
  <c r="D13" i="6"/>
  <c r="B14" i="6"/>
  <c r="D15" i="6"/>
  <c r="B16" i="6"/>
  <c r="D17" i="6"/>
  <c r="B18" i="6"/>
  <c r="D19" i="6"/>
  <c r="B20" i="6"/>
  <c r="D21" i="6"/>
  <c r="C4" i="6"/>
  <c r="C8" i="6"/>
  <c r="C10" i="6"/>
  <c r="C12" i="6"/>
  <c r="C14" i="6"/>
  <c r="C18" i="6"/>
  <c r="C20" i="6"/>
  <c r="C9" i="5"/>
  <c r="C19" i="5"/>
  <c r="D2" i="6"/>
  <c r="B3" i="6"/>
  <c r="D4" i="6"/>
  <c r="B5" i="6"/>
  <c r="D6" i="6"/>
  <c r="B7" i="6"/>
  <c r="D8" i="6"/>
  <c r="B9" i="6"/>
  <c r="D10" i="6"/>
  <c r="B11" i="6"/>
  <c r="D12" i="6"/>
  <c r="B13" i="6"/>
  <c r="D14" i="6"/>
  <c r="B15" i="6"/>
  <c r="D16" i="6"/>
  <c r="B17" i="6"/>
  <c r="D18" i="6"/>
  <c r="B19" i="6"/>
  <c r="D20" i="6"/>
  <c r="B21" i="6"/>
  <c r="B2" i="5"/>
  <c r="D3" i="5"/>
  <c r="B4" i="5"/>
  <c r="D5" i="5"/>
  <c r="B6" i="5"/>
  <c r="D7" i="5"/>
  <c r="B8" i="5"/>
  <c r="D9" i="5"/>
  <c r="B10" i="5"/>
  <c r="D11" i="5"/>
  <c r="B12" i="5"/>
  <c r="D13" i="5"/>
  <c r="B14" i="5"/>
  <c r="D15" i="5"/>
  <c r="B16" i="5"/>
  <c r="D17" i="5"/>
  <c r="B18" i="5"/>
  <c r="D19" i="5"/>
  <c r="B20" i="5"/>
  <c r="D21" i="5"/>
  <c r="C4" i="5"/>
  <c r="C8" i="5"/>
  <c r="C10" i="5"/>
  <c r="C14" i="5"/>
  <c r="C18" i="5"/>
  <c r="C20" i="5"/>
  <c r="D2" i="5"/>
  <c r="B3" i="5"/>
  <c r="D4" i="5"/>
  <c r="B5" i="5"/>
  <c r="D6" i="5"/>
  <c r="B7" i="5"/>
  <c r="D8" i="5"/>
  <c r="B9" i="5"/>
  <c r="D10" i="5"/>
  <c r="B11" i="5"/>
  <c r="D12" i="5"/>
  <c r="B13" i="5"/>
  <c r="D14" i="5"/>
  <c r="B15" i="5"/>
  <c r="D16" i="5"/>
  <c r="B17" i="5"/>
  <c r="D18" i="5"/>
  <c r="B19" i="5"/>
  <c r="D20" i="5"/>
  <c r="B21" i="5"/>
  <c r="C9" i="3"/>
  <c r="B20" i="3"/>
  <c r="C19" i="3"/>
  <c r="D18" i="3"/>
  <c r="B16" i="3"/>
  <c r="D14" i="3"/>
  <c r="B12" i="3"/>
  <c r="C11" i="3"/>
  <c r="D10" i="3"/>
  <c r="B8" i="3"/>
  <c r="D6" i="3"/>
  <c r="B4" i="3"/>
  <c r="D2" i="3"/>
  <c r="D21" i="3"/>
  <c r="B19" i="3"/>
  <c r="C18" i="3"/>
  <c r="D17" i="3"/>
  <c r="C14" i="3"/>
  <c r="D13" i="3"/>
  <c r="B11" i="3"/>
  <c r="C10" i="3"/>
  <c r="D9" i="3"/>
  <c r="D5" i="3"/>
  <c r="D20" i="3"/>
  <c r="B18" i="3"/>
  <c r="D16" i="3"/>
  <c r="B14" i="3"/>
  <c r="D12" i="3"/>
  <c r="B10" i="3"/>
  <c r="D8" i="3"/>
  <c r="D4" i="3"/>
  <c r="B2" i="3"/>
  <c r="B21" i="3"/>
  <c r="C20" i="3"/>
  <c r="D19" i="3"/>
  <c r="D15" i="3"/>
  <c r="B13" i="3"/>
  <c r="C12" i="3"/>
  <c r="D11" i="3"/>
  <c r="B9" i="3"/>
  <c r="C8" i="3"/>
  <c r="D7" i="3"/>
  <c r="B5" i="3"/>
  <c r="C4" i="3"/>
  <c r="D3" i="3"/>
  <c r="C5" i="2"/>
  <c r="C21" i="2"/>
  <c r="C13" i="2"/>
  <c r="B16" i="2"/>
  <c r="B4" i="2"/>
  <c r="B19" i="2"/>
  <c r="B15" i="2"/>
  <c r="B11" i="2"/>
  <c r="B7" i="2"/>
  <c r="B3" i="2"/>
  <c r="B12" i="2"/>
  <c r="B8" i="2"/>
  <c r="B18" i="2"/>
  <c r="B14" i="2"/>
  <c r="B10" i="2"/>
  <c r="B6" i="2"/>
  <c r="B2" i="2"/>
  <c r="B20" i="2"/>
  <c r="B21" i="2"/>
  <c r="B17" i="2"/>
  <c r="B13" i="2"/>
  <c r="B9" i="2"/>
  <c r="B5" i="2"/>
  <c r="F14" i="1"/>
  <c r="F10" i="1"/>
  <c r="F6" i="1"/>
  <c r="F18" i="1"/>
  <c r="F21" i="1"/>
  <c r="F17" i="1"/>
  <c r="F13" i="1"/>
  <c r="F9" i="1"/>
  <c r="F20" i="1"/>
  <c r="F16" i="1"/>
  <c r="F12" i="1"/>
  <c r="F8" i="1"/>
  <c r="F4" i="1"/>
  <c r="F4" i="2" s="1"/>
  <c r="F19" i="1"/>
  <c r="F15" i="1"/>
  <c r="F11" i="1"/>
  <c r="F7" i="1"/>
  <c r="F3" i="1"/>
  <c r="F3" i="2" s="1"/>
  <c r="C19" i="6" l="1"/>
  <c r="C12" i="5"/>
  <c r="C11" i="5"/>
  <c r="C16" i="3"/>
  <c r="C16" i="5"/>
  <c r="C16" i="6"/>
  <c r="C16" i="2"/>
  <c r="C2" i="6"/>
  <c r="C2" i="5"/>
  <c r="C2" i="3"/>
  <c r="C7" i="5"/>
  <c r="C7" i="3"/>
  <c r="C7" i="6"/>
  <c r="C6" i="3"/>
  <c r="C6" i="2"/>
  <c r="C3" i="3"/>
  <c r="C15" i="3"/>
  <c r="C6" i="6"/>
  <c r="F2" i="5"/>
  <c r="F2" i="6"/>
  <c r="F18" i="5"/>
  <c r="M18" i="5" s="1"/>
  <c r="F18" i="6"/>
  <c r="C3" i="2"/>
  <c r="C3" i="5"/>
  <c r="C3" i="6"/>
  <c r="F3" i="5"/>
  <c r="F3" i="6"/>
  <c r="F19" i="5"/>
  <c r="M19" i="5" s="1"/>
  <c r="F19" i="6"/>
  <c r="F16" i="5"/>
  <c r="M16" i="5" s="1"/>
  <c r="F16" i="6"/>
  <c r="F13" i="5"/>
  <c r="M13" i="5" s="1"/>
  <c r="F13" i="6"/>
  <c r="F6" i="5"/>
  <c r="F6" i="6"/>
  <c r="C17" i="5"/>
  <c r="C17" i="6"/>
  <c r="C15" i="2"/>
  <c r="C15" i="5"/>
  <c r="C15" i="6"/>
  <c r="F20" i="5"/>
  <c r="M20" i="5" s="1"/>
  <c r="F20" i="6"/>
  <c r="F15" i="5"/>
  <c r="M15" i="5" s="1"/>
  <c r="F15" i="6"/>
  <c r="F12" i="5"/>
  <c r="M12" i="5" s="1"/>
  <c r="F12" i="6"/>
  <c r="F9" i="5"/>
  <c r="M9" i="5" s="1"/>
  <c r="F9" i="6"/>
  <c r="F7" i="5"/>
  <c r="M7" i="5" s="1"/>
  <c r="F7" i="6"/>
  <c r="F4" i="5"/>
  <c r="F4" i="6"/>
  <c r="F17" i="5"/>
  <c r="M17" i="5" s="1"/>
  <c r="F17" i="6"/>
  <c r="F10" i="5"/>
  <c r="M10" i="5" s="1"/>
  <c r="F10" i="6"/>
  <c r="F11" i="5"/>
  <c r="M11" i="5" s="1"/>
  <c r="F11" i="6"/>
  <c r="F8" i="5"/>
  <c r="M8" i="5" s="1"/>
  <c r="F8" i="6"/>
  <c r="F5" i="5"/>
  <c r="F5" i="6"/>
  <c r="F21" i="5"/>
  <c r="M21" i="5" s="1"/>
  <c r="F21" i="6"/>
  <c r="F14" i="5"/>
  <c r="M14" i="5" s="1"/>
  <c r="F14" i="6"/>
  <c r="F2" i="3"/>
  <c r="F12" i="3"/>
  <c r="F18" i="3"/>
  <c r="F13" i="3"/>
  <c r="F15" i="3"/>
  <c r="F9" i="3"/>
  <c r="F3" i="3"/>
  <c r="F19" i="3"/>
  <c r="F16" i="3"/>
  <c r="F6" i="3"/>
  <c r="F7" i="3"/>
  <c r="F4" i="3"/>
  <c r="F20" i="3"/>
  <c r="F17" i="3"/>
  <c r="F10" i="3"/>
  <c r="C17" i="3"/>
  <c r="F11" i="3"/>
  <c r="F8" i="3"/>
  <c r="F5" i="3"/>
  <c r="F21" i="3"/>
  <c r="F14" i="3"/>
  <c r="F16" i="2"/>
  <c r="F13" i="2"/>
  <c r="F6" i="2"/>
  <c r="F7" i="2"/>
  <c r="F20" i="2"/>
  <c r="F17" i="2"/>
  <c r="F10" i="2"/>
  <c r="F11" i="2"/>
  <c r="C17" i="2"/>
  <c r="F19" i="2"/>
  <c r="F8" i="2"/>
  <c r="F21" i="2"/>
  <c r="F14" i="2"/>
  <c r="F15" i="2"/>
  <c r="F12" i="2"/>
  <c r="F9" i="2"/>
  <c r="F18" i="2"/>
  <c r="M2" i="5" l="1"/>
  <c r="H4" i="5"/>
  <c r="M4" i="5"/>
  <c r="H5" i="5"/>
  <c r="M5" i="5"/>
  <c r="H6" i="5"/>
  <c r="M6" i="5"/>
  <c r="H3" i="5"/>
  <c r="M3" i="5"/>
  <c r="H13" i="5"/>
  <c r="H19" i="5"/>
  <c r="H16" i="5"/>
  <c r="H21" i="5"/>
  <c r="H8" i="5"/>
  <c r="H10" i="5"/>
  <c r="H9" i="5"/>
  <c r="H15" i="5"/>
  <c r="H14" i="5"/>
  <c r="H11" i="5"/>
  <c r="H17" i="5"/>
  <c r="H7" i="5"/>
  <c r="H12" i="5"/>
  <c r="H20" i="5"/>
  <c r="H18" i="5"/>
  <c r="H2" i="5"/>
  <c r="L21" i="5"/>
  <c r="L8" i="5"/>
  <c r="L9" i="5"/>
  <c r="L13" i="5"/>
  <c r="L19" i="5"/>
  <c r="L15" i="5"/>
  <c r="L16" i="5"/>
  <c r="L10" i="5"/>
  <c r="L14" i="5"/>
  <c r="L11" i="5"/>
  <c r="L17" i="5"/>
  <c r="L7" i="5"/>
  <c r="L12" i="5"/>
  <c r="L20" i="5"/>
  <c r="L18" i="5"/>
  <c r="L4" i="5"/>
  <c r="L5" i="5"/>
  <c r="L6" i="5"/>
  <c r="L3" i="5"/>
  <c r="L2" i="5"/>
  <c r="J5" i="5"/>
  <c r="K5" i="5"/>
  <c r="J7" i="5"/>
  <c r="K7" i="5"/>
  <c r="J12" i="5"/>
  <c r="K12" i="5"/>
  <c r="J21" i="5"/>
  <c r="K21" i="5"/>
  <c r="J8" i="5"/>
  <c r="K8" i="5"/>
  <c r="J10" i="5"/>
  <c r="K10" i="5"/>
  <c r="J4" i="5"/>
  <c r="K4" i="5"/>
  <c r="J9" i="5"/>
  <c r="K9" i="5"/>
  <c r="J15" i="5"/>
  <c r="K15" i="5"/>
  <c r="J18" i="5"/>
  <c r="K18" i="5"/>
  <c r="J17" i="5"/>
  <c r="K17" i="5"/>
  <c r="J13" i="5"/>
  <c r="K13" i="5"/>
  <c r="J19" i="5"/>
  <c r="K19" i="5"/>
  <c r="J14" i="5"/>
  <c r="K14" i="5"/>
  <c r="J11" i="5"/>
  <c r="K11" i="5"/>
  <c r="J20" i="5"/>
  <c r="K20" i="5"/>
  <c r="J6" i="5"/>
  <c r="K6" i="5"/>
  <c r="J16" i="5"/>
  <c r="K16" i="5"/>
  <c r="J3" i="5"/>
  <c r="K3" i="5"/>
  <c r="J2" i="5"/>
  <c r="K2" i="5"/>
  <c r="G21" i="5"/>
  <c r="I21" i="5"/>
  <c r="G9" i="5"/>
  <c r="I9" i="5"/>
  <c r="G18" i="5"/>
  <c r="I18" i="5"/>
  <c r="G13" i="5"/>
  <c r="I13" i="5"/>
  <c r="G19" i="5"/>
  <c r="I19" i="5"/>
  <c r="G10" i="5"/>
  <c r="I10" i="5"/>
  <c r="G14" i="5"/>
  <c r="I14" i="5"/>
  <c r="G5" i="5"/>
  <c r="I5" i="5"/>
  <c r="G11" i="5"/>
  <c r="I11" i="5"/>
  <c r="G17" i="5"/>
  <c r="I17" i="5"/>
  <c r="G7" i="5"/>
  <c r="I7" i="5"/>
  <c r="G12" i="5"/>
  <c r="I12" i="5"/>
  <c r="G8" i="5"/>
  <c r="I8" i="5"/>
  <c r="G4" i="5"/>
  <c r="I4" i="5"/>
  <c r="G15" i="5"/>
  <c r="I15" i="5"/>
  <c r="G20" i="5"/>
  <c r="I20" i="5"/>
  <c r="G6" i="5"/>
  <c r="I6" i="5"/>
  <c r="G16" i="5"/>
  <c r="I16" i="5"/>
  <c r="G3" i="5"/>
  <c r="I3" i="5"/>
  <c r="G2" i="5"/>
  <c r="I2" i="5"/>
</calcChain>
</file>

<file path=xl/sharedStrings.xml><?xml version="1.0" encoding="utf-8"?>
<sst xmlns="http://schemas.openxmlformats.org/spreadsheetml/2006/main" count="46" uniqueCount="27">
  <si>
    <t>Rechnn.Nr.</t>
  </si>
  <si>
    <t>Betrag</t>
  </si>
  <si>
    <t>KdNr.</t>
  </si>
  <si>
    <t>Rechn.Datum</t>
  </si>
  <si>
    <t>ZielTage</t>
  </si>
  <si>
    <t>ZielDatum</t>
  </si>
  <si>
    <t>Überfällig (Variationen)</t>
  </si>
  <si>
    <t>Stichtag</t>
  </si>
  <si>
    <t>141149</t>
  </si>
  <si>
    <t>141130</t>
  </si>
  <si>
    <t>141135</t>
  </si>
  <si>
    <t>141169</t>
  </si>
  <si>
    <t>141171</t>
  </si>
  <si>
    <t>141259</t>
  </si>
  <si>
    <t>141214</t>
  </si>
  <si>
    <t>141116</t>
  </si>
  <si>
    <t>141221</t>
  </si>
  <si>
    <t>141251</t>
  </si>
  <si>
    <t>141150</t>
  </si>
  <si>
    <t>141139</t>
  </si>
  <si>
    <t>141181</t>
  </si>
  <si>
    <t>141117</t>
  </si>
  <si>
    <t>141157</t>
  </si>
  <si>
    <t>141213</t>
  </si>
  <si>
    <t>141258</t>
  </si>
  <si>
    <t>141126</t>
  </si>
  <si>
    <t>141217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</si>
</sst>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0&quot; Tage&quot;;;"/>
    <numFmt numFmtId="166" formatCode="0&quot; Tage&quot;;"/>
    <numFmt numFmtId="168" formatCode="&quot;- Ja -&quot;;;&quot;-Nein-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Continuous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0" fillId="2" borderId="3" xfId="0" applyFill="1" applyBorder="1"/>
    <xf numFmtId="14" fontId="0" fillId="0" borderId="2" xfId="0" applyNumberFormat="1" applyBorder="1"/>
    <xf numFmtId="0" fontId="0" fillId="0" borderId="0" xfId="0" applyAlignment="1"/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Standard" xfId="0" builtinId="0"/>
  </cellStyles>
  <dxfs count="10">
    <dxf>
      <fill>
        <patternFill>
          <bgColor theme="0" tint="-0.14996795556505021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numFmt numFmtId="19" formatCode="dd/mm/yyyy"/>
    </dxf>
    <dxf>
      <numFmt numFmtId="164" formatCode="#,##0.00\ &quot;€&quot;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F21" totalsRowShown="0" headerRowBorderDxfId="9">
  <autoFilter ref="A1:F21">
    <filterColumn colId="5">
      <customFilters>
        <customFilter operator="lessThan" val="41993"/>
      </customFilters>
    </filterColumn>
  </autoFilter>
  <tableColumns count="6">
    <tableColumn id="1" name="KdNr.">
      <calculatedColumnFormula>Rechnungen!A2</calculatedColumnFormula>
    </tableColumn>
    <tableColumn id="2" name="Rechn.Datum" dataDxfId="8">
      <calculatedColumnFormula>Rechnungen!B2</calculatedColumnFormula>
    </tableColumn>
    <tableColumn id="3" name="Rechnn.Nr." dataDxfId="7">
      <calculatedColumnFormula>Rechnungen!C2</calculatedColumnFormula>
    </tableColumn>
    <tableColumn id="4" name="ZielTage" dataDxfId="6">
      <calculatedColumnFormula>Rechnungen!D2</calculatedColumnFormula>
    </tableColumn>
    <tableColumn id="5" name="Betrag" dataDxfId="5">
      <calculatedColumnFormula>Rechnungen!E2</calculatedColumnFormula>
    </tableColumn>
    <tableColumn id="6" name="ZielDatum" dataDxfId="4">
      <calculatedColumnFormula>Rechnungen!F2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2" sqref="A22"/>
    </sheetView>
  </sheetViews>
  <sheetFormatPr baseColWidth="10" defaultRowHeight="15" x14ac:dyDescent="0.25"/>
  <cols>
    <col min="1" max="1" width="6" bestFit="1" customWidth="1"/>
    <col min="2" max="2" width="12.85546875" bestFit="1" customWidth="1"/>
    <col min="3" max="3" width="11.42578125" style="3"/>
    <col min="4" max="4" width="8.42578125" style="3" bestFit="1" customWidth="1"/>
    <col min="5" max="5" width="11.42578125" style="2"/>
  </cols>
  <sheetData>
    <row r="1" spans="1:6" x14ac:dyDescent="0.25">
      <c r="A1" s="4" t="s">
        <v>2</v>
      </c>
      <c r="B1" s="4" t="s">
        <v>3</v>
      </c>
      <c r="C1" s="5" t="s">
        <v>0</v>
      </c>
      <c r="D1" s="5" t="s">
        <v>4</v>
      </c>
      <c r="E1" s="6" t="s">
        <v>1</v>
      </c>
      <c r="F1" s="4" t="s">
        <v>5</v>
      </c>
    </row>
    <row r="2" spans="1:6" x14ac:dyDescent="0.25">
      <c r="A2">
        <v>1337</v>
      </c>
      <c r="B2" s="1">
        <f ca="1">TODAY()-RANDBETWEEN(0,45)</f>
        <v>41965</v>
      </c>
      <c r="C2" s="14" t="str">
        <f ca="1">RIGHT(YEAR(B2),2)&amp;TEXT(MONTH(B2),"00")&amp;TEXT(DAY(B2)+RANDBETWEEN(1,68),"00")</f>
        <v>141165</v>
      </c>
      <c r="D2" s="3">
        <f ca="1">CHOOSE(RANDBETWEEN(1,4),5,10,21,30)</f>
        <v>10</v>
      </c>
      <c r="E2" s="2">
        <v>969.24</v>
      </c>
      <c r="F2" s="1">
        <f ca="1">B2+D2</f>
        <v>41975</v>
      </c>
    </row>
    <row r="3" spans="1:6" x14ac:dyDescent="0.25">
      <c r="A3">
        <v>1396</v>
      </c>
      <c r="B3" s="1">
        <f t="shared" ref="B3:B21" ca="1" si="0">TODAY()-RANDBETWEEN(0,45)</f>
        <v>41987</v>
      </c>
      <c r="C3" s="14" t="str">
        <f t="shared" ref="C3:C21" ca="1" si="1">RIGHT(YEAR(B3),2)&amp;TEXT(MONTH(B3),"00")&amp;TEXT(DAY(B3)+RANDBETWEEN(1,68),"00")</f>
        <v>141280</v>
      </c>
      <c r="D3" s="3">
        <f t="shared" ref="D3:D21" ca="1" si="2">CHOOSE(RANDBETWEEN(1,4),5,10,21,30)</f>
        <v>30</v>
      </c>
      <c r="E3" s="2">
        <v>793.55</v>
      </c>
      <c r="F3" s="1">
        <f t="shared" ref="F3:F21" ca="1" si="3">B3+D3</f>
        <v>42017</v>
      </c>
    </row>
    <row r="4" spans="1:6" x14ac:dyDescent="0.25">
      <c r="A4">
        <v>1269</v>
      </c>
      <c r="B4" s="1">
        <f t="shared" ca="1" si="0"/>
        <v>41953</v>
      </c>
      <c r="C4" s="14" t="str">
        <f t="shared" ca="1" si="1"/>
        <v>141144</v>
      </c>
      <c r="D4" s="3">
        <f t="shared" ca="1" si="2"/>
        <v>5</v>
      </c>
      <c r="E4" s="2">
        <v>6.85</v>
      </c>
      <c r="F4" s="1">
        <f t="shared" ca="1" si="3"/>
        <v>41958</v>
      </c>
    </row>
    <row r="5" spans="1:6" x14ac:dyDescent="0.25">
      <c r="A5">
        <v>1113</v>
      </c>
      <c r="B5" s="1">
        <f t="shared" ca="1" si="0"/>
        <v>41990</v>
      </c>
      <c r="C5" s="14" t="str">
        <f t="shared" ca="1" si="1"/>
        <v>141270</v>
      </c>
      <c r="D5" s="3">
        <f t="shared" ca="1" si="2"/>
        <v>10</v>
      </c>
      <c r="E5" s="2">
        <v>788.26</v>
      </c>
      <c r="F5" s="1">
        <f t="shared" ca="1" si="3"/>
        <v>42000</v>
      </c>
    </row>
    <row r="6" spans="1:6" x14ac:dyDescent="0.25">
      <c r="A6">
        <v>1308</v>
      </c>
      <c r="B6" s="1">
        <f t="shared" ca="1" si="0"/>
        <v>41976</v>
      </c>
      <c r="C6" s="14" t="str">
        <f t="shared" ca="1" si="1"/>
        <v>141236</v>
      </c>
      <c r="D6" s="3">
        <f t="shared" ca="1" si="2"/>
        <v>5</v>
      </c>
      <c r="E6" s="2">
        <v>530.6</v>
      </c>
      <c r="F6" s="1">
        <f t="shared" ca="1" si="3"/>
        <v>41981</v>
      </c>
    </row>
    <row r="7" spans="1:6" x14ac:dyDescent="0.25">
      <c r="A7">
        <v>1076</v>
      </c>
      <c r="B7" s="1">
        <f t="shared" ca="1" si="0"/>
        <v>41960</v>
      </c>
      <c r="C7" s="14" t="str">
        <f t="shared" ca="1" si="1"/>
        <v>141168</v>
      </c>
      <c r="D7" s="3">
        <f t="shared" ca="1" si="2"/>
        <v>30</v>
      </c>
      <c r="E7" s="2">
        <v>766.19</v>
      </c>
      <c r="F7" s="1">
        <f t="shared" ca="1" si="3"/>
        <v>41990</v>
      </c>
    </row>
    <row r="8" spans="1:6" x14ac:dyDescent="0.25">
      <c r="A8">
        <v>1032</v>
      </c>
      <c r="B8" s="1">
        <f t="shared" ca="1" si="0"/>
        <v>41951</v>
      </c>
      <c r="C8" s="14" t="str">
        <f t="shared" ca="1" si="1"/>
        <v>141172</v>
      </c>
      <c r="D8" s="3">
        <f t="shared" ca="1" si="2"/>
        <v>21</v>
      </c>
      <c r="E8" s="2">
        <v>187.31</v>
      </c>
      <c r="F8" s="1">
        <f t="shared" ca="1" si="3"/>
        <v>41972</v>
      </c>
    </row>
    <row r="9" spans="1:6" x14ac:dyDescent="0.25">
      <c r="A9">
        <v>1126</v>
      </c>
      <c r="B9" s="1">
        <f t="shared" ca="1" si="0"/>
        <v>41982</v>
      </c>
      <c r="C9" s="14" t="str">
        <f t="shared" ca="1" si="1"/>
        <v>141210</v>
      </c>
      <c r="D9" s="3">
        <f t="shared" ca="1" si="2"/>
        <v>5</v>
      </c>
      <c r="E9" s="2">
        <v>143.87</v>
      </c>
      <c r="F9" s="1">
        <f t="shared" ca="1" si="3"/>
        <v>41987</v>
      </c>
    </row>
    <row r="10" spans="1:6" x14ac:dyDescent="0.25">
      <c r="A10">
        <v>1279</v>
      </c>
      <c r="B10" s="1">
        <f t="shared" ca="1" si="0"/>
        <v>41953</v>
      </c>
      <c r="C10" s="14" t="str">
        <f t="shared" ca="1" si="1"/>
        <v>141172</v>
      </c>
      <c r="D10" s="3">
        <f t="shared" ca="1" si="2"/>
        <v>10</v>
      </c>
      <c r="E10" s="2">
        <v>255.52</v>
      </c>
      <c r="F10" s="1">
        <f t="shared" ca="1" si="3"/>
        <v>41963</v>
      </c>
    </row>
    <row r="11" spans="1:6" x14ac:dyDescent="0.25">
      <c r="A11">
        <v>1303</v>
      </c>
      <c r="B11" s="1">
        <f t="shared" ca="1" si="0"/>
        <v>41982</v>
      </c>
      <c r="C11" s="14" t="str">
        <f t="shared" ca="1" si="1"/>
        <v>141244</v>
      </c>
      <c r="D11" s="3">
        <f t="shared" ca="1" si="2"/>
        <v>5</v>
      </c>
      <c r="E11" s="2">
        <v>884.33</v>
      </c>
      <c r="F11" s="1">
        <f t="shared" ca="1" si="3"/>
        <v>41987</v>
      </c>
    </row>
    <row r="12" spans="1:6" x14ac:dyDescent="0.25">
      <c r="A12">
        <v>1128</v>
      </c>
      <c r="B12" s="1">
        <f t="shared" ca="1" si="0"/>
        <v>41984</v>
      </c>
      <c r="C12" s="14" t="str">
        <f t="shared" ca="1" si="1"/>
        <v>141243</v>
      </c>
      <c r="D12" s="3">
        <f t="shared" ca="1" si="2"/>
        <v>5</v>
      </c>
      <c r="E12" s="2">
        <v>86.11</v>
      </c>
      <c r="F12" s="1">
        <f t="shared" ca="1" si="3"/>
        <v>41989</v>
      </c>
    </row>
    <row r="13" spans="1:6" x14ac:dyDescent="0.25">
      <c r="A13">
        <v>1100</v>
      </c>
      <c r="B13" s="1">
        <f t="shared" ca="1" si="0"/>
        <v>41964</v>
      </c>
      <c r="C13" s="14" t="str">
        <f t="shared" ca="1" si="1"/>
        <v>141165</v>
      </c>
      <c r="D13" s="3">
        <f t="shared" ca="1" si="2"/>
        <v>10</v>
      </c>
      <c r="E13" s="2">
        <v>337.48</v>
      </c>
      <c r="F13" s="1">
        <f t="shared" ca="1" si="3"/>
        <v>41974</v>
      </c>
    </row>
    <row r="14" spans="1:6" x14ac:dyDescent="0.25">
      <c r="A14">
        <v>1036</v>
      </c>
      <c r="B14" s="1">
        <f t="shared" ca="1" si="0"/>
        <v>41976</v>
      </c>
      <c r="C14" s="14" t="str">
        <f t="shared" ca="1" si="1"/>
        <v>141209</v>
      </c>
      <c r="D14" s="3">
        <f t="shared" ca="1" si="2"/>
        <v>5</v>
      </c>
      <c r="E14" s="2">
        <v>350.62</v>
      </c>
      <c r="F14" s="1">
        <f t="shared" ca="1" si="3"/>
        <v>41981</v>
      </c>
    </row>
    <row r="15" spans="1:6" x14ac:dyDescent="0.25">
      <c r="A15">
        <v>1091</v>
      </c>
      <c r="B15" s="1">
        <f t="shared" ca="1" si="0"/>
        <v>41964</v>
      </c>
      <c r="C15" s="14" t="str">
        <f t="shared" ca="1" si="1"/>
        <v>141154</v>
      </c>
      <c r="D15" s="3">
        <f t="shared" ca="1" si="2"/>
        <v>10</v>
      </c>
      <c r="E15" s="2">
        <v>190.07</v>
      </c>
      <c r="F15" s="1">
        <f t="shared" ca="1" si="3"/>
        <v>41974</v>
      </c>
    </row>
    <row r="16" spans="1:6" x14ac:dyDescent="0.25">
      <c r="A16">
        <v>1094</v>
      </c>
      <c r="B16" s="1">
        <f t="shared" ca="1" si="0"/>
        <v>41959</v>
      </c>
      <c r="C16" s="14" t="str">
        <f t="shared" ca="1" si="1"/>
        <v>141123</v>
      </c>
      <c r="D16" s="3">
        <f t="shared" ca="1" si="2"/>
        <v>30</v>
      </c>
      <c r="E16" s="2">
        <v>104.25</v>
      </c>
      <c r="F16" s="1">
        <f t="shared" ca="1" si="3"/>
        <v>41989</v>
      </c>
    </row>
    <row r="17" spans="1:6" x14ac:dyDescent="0.25">
      <c r="A17">
        <v>1275</v>
      </c>
      <c r="B17" s="1">
        <f t="shared" ca="1" si="0"/>
        <v>41981</v>
      </c>
      <c r="C17" s="14" t="str">
        <f t="shared" ca="1" si="1"/>
        <v>141210</v>
      </c>
      <c r="D17" s="3">
        <f t="shared" ca="1" si="2"/>
        <v>21</v>
      </c>
      <c r="E17" s="2">
        <v>742.3</v>
      </c>
      <c r="F17" s="1">
        <f t="shared" ca="1" si="3"/>
        <v>42002</v>
      </c>
    </row>
    <row r="18" spans="1:6" x14ac:dyDescent="0.25">
      <c r="A18">
        <v>1188</v>
      </c>
      <c r="B18" s="1">
        <f t="shared" ca="1" si="0"/>
        <v>41972</v>
      </c>
      <c r="C18" s="14" t="str">
        <f t="shared" ca="1" si="1"/>
        <v>141151</v>
      </c>
      <c r="D18" s="3">
        <f t="shared" ca="1" si="2"/>
        <v>30</v>
      </c>
      <c r="E18" s="2">
        <v>505.53</v>
      </c>
      <c r="F18" s="1">
        <f t="shared" ca="1" si="3"/>
        <v>42002</v>
      </c>
    </row>
    <row r="19" spans="1:6" x14ac:dyDescent="0.25">
      <c r="A19">
        <v>1204</v>
      </c>
      <c r="B19" s="1">
        <f t="shared" ca="1" si="0"/>
        <v>41994</v>
      </c>
      <c r="C19" s="14" t="str">
        <f t="shared" ca="1" si="1"/>
        <v>141262</v>
      </c>
      <c r="D19" s="3">
        <f t="shared" ca="1" si="2"/>
        <v>5</v>
      </c>
      <c r="E19" s="2">
        <v>405.73</v>
      </c>
      <c r="F19" s="1">
        <f t="shared" ca="1" si="3"/>
        <v>41999</v>
      </c>
    </row>
    <row r="20" spans="1:6" x14ac:dyDescent="0.25">
      <c r="A20">
        <v>1388</v>
      </c>
      <c r="B20" s="1">
        <f t="shared" ca="1" si="0"/>
        <v>41953</v>
      </c>
      <c r="C20" s="14" t="str">
        <f t="shared" ca="1" si="1"/>
        <v>141158</v>
      </c>
      <c r="D20" s="3">
        <f t="shared" ca="1" si="2"/>
        <v>30</v>
      </c>
      <c r="E20" s="2">
        <v>444.94</v>
      </c>
      <c r="F20" s="1">
        <f t="shared" ca="1" si="3"/>
        <v>41983</v>
      </c>
    </row>
    <row r="21" spans="1:6" x14ac:dyDescent="0.25">
      <c r="A21">
        <v>1210</v>
      </c>
      <c r="B21" s="1">
        <f t="shared" ca="1" si="0"/>
        <v>41951</v>
      </c>
      <c r="C21" s="14" t="str">
        <f t="shared" ca="1" si="1"/>
        <v>141131</v>
      </c>
      <c r="D21" s="3">
        <f t="shared" ca="1" si="2"/>
        <v>10</v>
      </c>
      <c r="E21" s="2">
        <v>44.46</v>
      </c>
      <c r="F21" s="1">
        <f t="shared" ca="1" si="3"/>
        <v>41961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2" sqref="A22"/>
    </sheetView>
  </sheetViews>
  <sheetFormatPr baseColWidth="10" defaultRowHeight="15" x14ac:dyDescent="0.25"/>
  <cols>
    <col min="1" max="1" width="6" bestFit="1" customWidth="1"/>
    <col min="2" max="2" width="12.85546875" bestFit="1" customWidth="1"/>
    <col min="3" max="3" width="10.85546875" bestFit="1" customWidth="1"/>
    <col min="4" max="4" width="8.42578125" bestFit="1" customWidth="1"/>
    <col min="5" max="5" width="8" bestFit="1" customWidth="1"/>
    <col min="6" max="6" width="10.140625" bestFit="1" customWidth="1"/>
  </cols>
  <sheetData>
    <row r="1" spans="1:6" x14ac:dyDescent="0.25">
      <c r="A1" s="4" t="str">
        <f>Rechnungen!A1</f>
        <v>KdNr.</v>
      </c>
      <c r="B1" s="4" t="str">
        <f>Rechnungen!B1</f>
        <v>Rechn.Datum</v>
      </c>
      <c r="C1" s="5" t="str">
        <f>Rechnungen!C1</f>
        <v>Rechnn.Nr.</v>
      </c>
      <c r="D1" s="5" t="str">
        <f>Rechnungen!D1</f>
        <v>ZielTage</v>
      </c>
      <c r="E1" s="6" t="str">
        <f>Rechnungen!E1</f>
        <v>Betrag</v>
      </c>
      <c r="F1" s="4" t="str">
        <f>Rechnungen!F1</f>
        <v>ZielDatum</v>
      </c>
    </row>
    <row r="2" spans="1:6" x14ac:dyDescent="0.25">
      <c r="A2">
        <f>Rechnungen!A2</f>
        <v>1337</v>
      </c>
      <c r="B2" s="1">
        <f ca="1">Rechnungen!B2</f>
        <v>41965</v>
      </c>
      <c r="C2" s="3" t="str">
        <f ca="1">Rechnungen!C2</f>
        <v>141165</v>
      </c>
      <c r="D2" s="3">
        <f ca="1">Rechnungen!D2</f>
        <v>10</v>
      </c>
      <c r="E2" s="2">
        <f>Rechnungen!E2</f>
        <v>969.24</v>
      </c>
      <c r="F2" s="1">
        <f ca="1">Rechnungen!F2</f>
        <v>41975</v>
      </c>
    </row>
    <row r="3" spans="1:6" x14ac:dyDescent="0.25">
      <c r="A3">
        <f>Rechnungen!A3</f>
        <v>1396</v>
      </c>
      <c r="B3" s="1">
        <f ca="1">Rechnungen!B3</f>
        <v>41987</v>
      </c>
      <c r="C3" s="3" t="str">
        <f ca="1">Rechnungen!C3</f>
        <v>141280</v>
      </c>
      <c r="D3" s="3">
        <f ca="1">Rechnungen!D3</f>
        <v>30</v>
      </c>
      <c r="E3" s="2">
        <f>Rechnungen!E3</f>
        <v>793.55</v>
      </c>
      <c r="F3" s="1">
        <f ca="1">Rechnungen!F3</f>
        <v>42017</v>
      </c>
    </row>
    <row r="4" spans="1:6" x14ac:dyDescent="0.25">
      <c r="A4">
        <f>Rechnungen!A4</f>
        <v>1269</v>
      </c>
      <c r="B4" s="1">
        <f ca="1">Rechnungen!B4</f>
        <v>41953</v>
      </c>
      <c r="C4" s="3" t="str">
        <f ca="1">Rechnungen!C4</f>
        <v>141144</v>
      </c>
      <c r="D4" s="3">
        <f ca="1">Rechnungen!D4</f>
        <v>5</v>
      </c>
      <c r="E4" s="2">
        <f>Rechnungen!E4</f>
        <v>6.85</v>
      </c>
      <c r="F4" s="1">
        <f ca="1">Rechnungen!F4</f>
        <v>41958</v>
      </c>
    </row>
    <row r="5" spans="1:6" x14ac:dyDescent="0.25">
      <c r="A5">
        <f>Rechnungen!A5</f>
        <v>1113</v>
      </c>
      <c r="B5" s="1">
        <f ca="1">Rechnungen!B5</f>
        <v>41990</v>
      </c>
      <c r="C5" s="3" t="str">
        <f ca="1">Rechnungen!C5</f>
        <v>141270</v>
      </c>
      <c r="D5" s="3">
        <f ca="1">Rechnungen!D5</f>
        <v>10</v>
      </c>
      <c r="E5" s="2">
        <f>Rechnungen!E5</f>
        <v>788.26</v>
      </c>
      <c r="F5" s="1">
        <f ca="1">Rechnungen!F5</f>
        <v>42000</v>
      </c>
    </row>
    <row r="6" spans="1:6" x14ac:dyDescent="0.25">
      <c r="A6">
        <f>Rechnungen!A6</f>
        <v>1308</v>
      </c>
      <c r="B6" s="1">
        <f ca="1">Rechnungen!B6</f>
        <v>41976</v>
      </c>
      <c r="C6" s="3" t="str">
        <f ca="1">Rechnungen!C6</f>
        <v>141236</v>
      </c>
      <c r="D6" s="3">
        <f ca="1">Rechnungen!D6</f>
        <v>5</v>
      </c>
      <c r="E6" s="2">
        <f>Rechnungen!E6</f>
        <v>530.6</v>
      </c>
      <c r="F6" s="1">
        <f ca="1">Rechnungen!F6</f>
        <v>41981</v>
      </c>
    </row>
    <row r="7" spans="1:6" x14ac:dyDescent="0.25">
      <c r="A7">
        <f>Rechnungen!A7</f>
        <v>1076</v>
      </c>
      <c r="B7" s="1">
        <f ca="1">Rechnungen!B7</f>
        <v>41960</v>
      </c>
      <c r="C7" s="3" t="str">
        <f ca="1">Rechnungen!C7</f>
        <v>141168</v>
      </c>
      <c r="D7" s="3">
        <f ca="1">Rechnungen!D7</f>
        <v>30</v>
      </c>
      <c r="E7" s="2">
        <f>Rechnungen!E7</f>
        <v>766.19</v>
      </c>
      <c r="F7" s="1">
        <f ca="1">Rechnungen!F7</f>
        <v>41990</v>
      </c>
    </row>
    <row r="8" spans="1:6" x14ac:dyDescent="0.25">
      <c r="A8">
        <f>Rechnungen!A8</f>
        <v>1032</v>
      </c>
      <c r="B8" s="1">
        <f ca="1">Rechnungen!B8</f>
        <v>41951</v>
      </c>
      <c r="C8" s="3" t="str">
        <f ca="1">Rechnungen!C8</f>
        <v>141172</v>
      </c>
      <c r="D8" s="3">
        <f ca="1">Rechnungen!D8</f>
        <v>21</v>
      </c>
      <c r="E8" s="2">
        <f>Rechnungen!E8</f>
        <v>187.31</v>
      </c>
      <c r="F8" s="1">
        <f ca="1">Rechnungen!F8</f>
        <v>41972</v>
      </c>
    </row>
    <row r="9" spans="1:6" x14ac:dyDescent="0.25">
      <c r="A9">
        <f>Rechnungen!A9</f>
        <v>1126</v>
      </c>
      <c r="B9" s="1">
        <f ca="1">Rechnungen!B9</f>
        <v>41982</v>
      </c>
      <c r="C9" s="3" t="str">
        <f ca="1">Rechnungen!C9</f>
        <v>141210</v>
      </c>
      <c r="D9" s="3">
        <f ca="1">Rechnungen!D9</f>
        <v>5</v>
      </c>
      <c r="E9" s="2">
        <f>Rechnungen!E9</f>
        <v>143.87</v>
      </c>
      <c r="F9" s="1">
        <f ca="1">Rechnungen!F9</f>
        <v>41987</v>
      </c>
    </row>
    <row r="10" spans="1:6" x14ac:dyDescent="0.25">
      <c r="A10">
        <f>Rechnungen!A10</f>
        <v>1279</v>
      </c>
      <c r="B10" s="1">
        <f ca="1">Rechnungen!B10</f>
        <v>41953</v>
      </c>
      <c r="C10" s="3" t="str">
        <f ca="1">Rechnungen!C10</f>
        <v>141172</v>
      </c>
      <c r="D10" s="3">
        <f ca="1">Rechnungen!D10</f>
        <v>10</v>
      </c>
      <c r="E10" s="2">
        <f>Rechnungen!E10</f>
        <v>255.52</v>
      </c>
      <c r="F10" s="1">
        <f ca="1">Rechnungen!F10</f>
        <v>41963</v>
      </c>
    </row>
    <row r="11" spans="1:6" x14ac:dyDescent="0.25">
      <c r="A11">
        <f>Rechnungen!A11</f>
        <v>1303</v>
      </c>
      <c r="B11" s="1">
        <f ca="1">Rechnungen!B11</f>
        <v>41982</v>
      </c>
      <c r="C11" s="3" t="str">
        <f ca="1">Rechnungen!C11</f>
        <v>141244</v>
      </c>
      <c r="D11" s="3">
        <f ca="1">Rechnungen!D11</f>
        <v>5</v>
      </c>
      <c r="E11" s="2">
        <f>Rechnungen!E11</f>
        <v>884.33</v>
      </c>
      <c r="F11" s="1">
        <f ca="1">Rechnungen!F11</f>
        <v>41987</v>
      </c>
    </row>
    <row r="12" spans="1:6" x14ac:dyDescent="0.25">
      <c r="A12">
        <f>Rechnungen!A12</f>
        <v>1128</v>
      </c>
      <c r="B12" s="1">
        <f ca="1">Rechnungen!B12</f>
        <v>41984</v>
      </c>
      <c r="C12" s="3" t="str">
        <f ca="1">Rechnungen!C12</f>
        <v>141243</v>
      </c>
      <c r="D12" s="3">
        <f ca="1">Rechnungen!D12</f>
        <v>5</v>
      </c>
      <c r="E12" s="2">
        <f>Rechnungen!E12</f>
        <v>86.11</v>
      </c>
      <c r="F12" s="1">
        <f ca="1">Rechnungen!F12</f>
        <v>41989</v>
      </c>
    </row>
    <row r="13" spans="1:6" x14ac:dyDescent="0.25">
      <c r="A13">
        <f>Rechnungen!A13</f>
        <v>1100</v>
      </c>
      <c r="B13" s="1">
        <f ca="1">Rechnungen!B13</f>
        <v>41964</v>
      </c>
      <c r="C13" s="3" t="str">
        <f ca="1">Rechnungen!C13</f>
        <v>141165</v>
      </c>
      <c r="D13" s="3">
        <f ca="1">Rechnungen!D13</f>
        <v>10</v>
      </c>
      <c r="E13" s="2">
        <f>Rechnungen!E13</f>
        <v>337.48</v>
      </c>
      <c r="F13" s="1">
        <f ca="1">Rechnungen!F13</f>
        <v>41974</v>
      </c>
    </row>
    <row r="14" spans="1:6" x14ac:dyDescent="0.25">
      <c r="A14">
        <f>Rechnungen!A14</f>
        <v>1036</v>
      </c>
      <c r="B14" s="1">
        <f ca="1">Rechnungen!B14</f>
        <v>41976</v>
      </c>
      <c r="C14" s="3" t="str">
        <f ca="1">Rechnungen!C14</f>
        <v>141209</v>
      </c>
      <c r="D14" s="3">
        <f ca="1">Rechnungen!D14</f>
        <v>5</v>
      </c>
      <c r="E14" s="2">
        <f>Rechnungen!E14</f>
        <v>350.62</v>
      </c>
      <c r="F14" s="1">
        <f ca="1">Rechnungen!F14</f>
        <v>41981</v>
      </c>
    </row>
    <row r="15" spans="1:6" x14ac:dyDescent="0.25">
      <c r="A15">
        <f>Rechnungen!A15</f>
        <v>1091</v>
      </c>
      <c r="B15" s="1">
        <f ca="1">Rechnungen!B15</f>
        <v>41964</v>
      </c>
      <c r="C15" s="3" t="str">
        <f ca="1">Rechnungen!C15</f>
        <v>141154</v>
      </c>
      <c r="D15" s="3">
        <f ca="1">Rechnungen!D15</f>
        <v>10</v>
      </c>
      <c r="E15" s="2">
        <f>Rechnungen!E15</f>
        <v>190.07</v>
      </c>
      <c r="F15" s="1">
        <f ca="1">Rechnungen!F15</f>
        <v>41974</v>
      </c>
    </row>
    <row r="16" spans="1:6" x14ac:dyDescent="0.25">
      <c r="A16">
        <f>Rechnungen!A16</f>
        <v>1094</v>
      </c>
      <c r="B16" s="1">
        <f ca="1">Rechnungen!B16</f>
        <v>41959</v>
      </c>
      <c r="C16" s="3" t="str">
        <f ca="1">Rechnungen!C16</f>
        <v>141123</v>
      </c>
      <c r="D16" s="3">
        <f ca="1">Rechnungen!D16</f>
        <v>30</v>
      </c>
      <c r="E16" s="2">
        <f>Rechnungen!E16</f>
        <v>104.25</v>
      </c>
      <c r="F16" s="1">
        <f ca="1">Rechnungen!F16</f>
        <v>41989</v>
      </c>
    </row>
    <row r="17" spans="1:6" x14ac:dyDescent="0.25">
      <c r="A17">
        <f>Rechnungen!A17</f>
        <v>1275</v>
      </c>
      <c r="B17" s="1">
        <f ca="1">Rechnungen!B17</f>
        <v>41981</v>
      </c>
      <c r="C17" s="3" t="str">
        <f ca="1">Rechnungen!C17</f>
        <v>141210</v>
      </c>
      <c r="D17" s="3">
        <f ca="1">Rechnungen!D17</f>
        <v>21</v>
      </c>
      <c r="E17" s="2">
        <f>Rechnungen!E17</f>
        <v>742.3</v>
      </c>
      <c r="F17" s="1">
        <f ca="1">Rechnungen!F17</f>
        <v>42002</v>
      </c>
    </row>
    <row r="18" spans="1:6" x14ac:dyDescent="0.25">
      <c r="A18">
        <f>Rechnungen!A18</f>
        <v>1188</v>
      </c>
      <c r="B18" s="1">
        <f ca="1">Rechnungen!B18</f>
        <v>41972</v>
      </c>
      <c r="C18" s="3" t="str">
        <f ca="1">Rechnungen!C18</f>
        <v>141151</v>
      </c>
      <c r="D18" s="3">
        <f ca="1">Rechnungen!D18</f>
        <v>30</v>
      </c>
      <c r="E18" s="2">
        <f>Rechnungen!E18</f>
        <v>505.53</v>
      </c>
      <c r="F18" s="1">
        <f ca="1">Rechnungen!F18</f>
        <v>42002</v>
      </c>
    </row>
    <row r="19" spans="1:6" x14ac:dyDescent="0.25">
      <c r="A19">
        <f>Rechnungen!A19</f>
        <v>1204</v>
      </c>
      <c r="B19" s="1">
        <f ca="1">Rechnungen!B19</f>
        <v>41994</v>
      </c>
      <c r="C19" s="3" t="str">
        <f ca="1">Rechnungen!C19</f>
        <v>141262</v>
      </c>
      <c r="D19" s="3">
        <f ca="1">Rechnungen!D19</f>
        <v>5</v>
      </c>
      <c r="E19" s="2">
        <f>Rechnungen!E19</f>
        <v>405.73</v>
      </c>
      <c r="F19" s="1">
        <f ca="1">Rechnungen!F19</f>
        <v>41999</v>
      </c>
    </row>
    <row r="20" spans="1:6" x14ac:dyDescent="0.25">
      <c r="A20">
        <f>Rechnungen!A20</f>
        <v>1388</v>
      </c>
      <c r="B20" s="1">
        <f ca="1">Rechnungen!B20</f>
        <v>41953</v>
      </c>
      <c r="C20" s="3" t="str">
        <f ca="1">Rechnungen!C20</f>
        <v>141158</v>
      </c>
      <c r="D20" s="3">
        <f ca="1">Rechnungen!D20</f>
        <v>30</v>
      </c>
      <c r="E20" s="2">
        <f>Rechnungen!E20</f>
        <v>444.94</v>
      </c>
      <c r="F20" s="1">
        <f ca="1">Rechnungen!F20</f>
        <v>41983</v>
      </c>
    </row>
    <row r="21" spans="1:6" x14ac:dyDescent="0.25">
      <c r="A21">
        <f>Rechnungen!A21</f>
        <v>1210</v>
      </c>
      <c r="B21" s="1">
        <f ca="1">Rechnungen!B21</f>
        <v>41951</v>
      </c>
      <c r="C21" s="3" t="str">
        <f ca="1">Rechnungen!C21</f>
        <v>141131</v>
      </c>
      <c r="D21" s="3">
        <f ca="1">Rechnungen!D21</f>
        <v>10</v>
      </c>
      <c r="E21" s="2">
        <f>Rechnungen!E21</f>
        <v>44.46</v>
      </c>
      <c r="F21" s="1">
        <f ca="1">Rechnungen!F21</f>
        <v>41961</v>
      </c>
    </row>
  </sheetData>
  <conditionalFormatting sqref="A2:F21">
    <cfRule type="expression" dxfId="3" priority="1">
      <formula>$F2&lt;=TODAY()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2" sqref="A22"/>
    </sheetView>
  </sheetViews>
  <sheetFormatPr baseColWidth="10" defaultRowHeight="15" x14ac:dyDescent="0.25"/>
  <cols>
    <col min="1" max="1" width="8" customWidth="1"/>
    <col min="2" max="2" width="14.85546875" customWidth="1"/>
    <col min="3" max="3" width="12.85546875" customWidth="1"/>
    <col min="4" max="4" width="10.42578125" customWidth="1"/>
    <col min="5" max="5" width="8.7109375" customWidth="1"/>
    <col min="6" max="6" width="12.140625" customWidth="1"/>
  </cols>
  <sheetData>
    <row r="1" spans="1:6" x14ac:dyDescent="0.25">
      <c r="A1" s="4" t="s">
        <v>2</v>
      </c>
      <c r="B1" s="4" t="s">
        <v>3</v>
      </c>
      <c r="C1" s="5" t="s">
        <v>0</v>
      </c>
      <c r="D1" s="5" t="s">
        <v>4</v>
      </c>
      <c r="E1" s="6" t="s">
        <v>1</v>
      </c>
      <c r="F1" s="4" t="s">
        <v>5</v>
      </c>
    </row>
    <row r="2" spans="1:6" x14ac:dyDescent="0.25">
      <c r="A2">
        <f>Rechnungen!A2</f>
        <v>1337</v>
      </c>
      <c r="B2" s="1">
        <f ca="1">Rechnungen!B2</f>
        <v>41965</v>
      </c>
      <c r="C2" s="3" t="str">
        <f ca="1">Rechnungen!C2</f>
        <v>141165</v>
      </c>
      <c r="D2" s="3">
        <f ca="1">Rechnungen!D2</f>
        <v>10</v>
      </c>
      <c r="E2" s="2">
        <f>Rechnungen!E2</f>
        <v>969.24</v>
      </c>
      <c r="F2" s="1">
        <f ca="1">Rechnungen!F2</f>
        <v>41975</v>
      </c>
    </row>
    <row r="3" spans="1:6" hidden="1" x14ac:dyDescent="0.25">
      <c r="A3">
        <f>Rechnungen!A3</f>
        <v>1396</v>
      </c>
      <c r="B3" s="1">
        <f ca="1">Rechnungen!B3</f>
        <v>41987</v>
      </c>
      <c r="C3" s="3" t="str">
        <f ca="1">Rechnungen!C3</f>
        <v>141280</v>
      </c>
      <c r="D3" s="3">
        <f ca="1">Rechnungen!D3</f>
        <v>30</v>
      </c>
      <c r="E3" s="2">
        <f>Rechnungen!E3</f>
        <v>793.55</v>
      </c>
      <c r="F3" s="1">
        <f ca="1">Rechnungen!F3</f>
        <v>42017</v>
      </c>
    </row>
    <row r="4" spans="1:6" x14ac:dyDescent="0.25">
      <c r="A4">
        <f>Rechnungen!A4</f>
        <v>1269</v>
      </c>
      <c r="B4" s="1">
        <f ca="1">Rechnungen!B4</f>
        <v>41953</v>
      </c>
      <c r="C4" s="3" t="str">
        <f ca="1">Rechnungen!C4</f>
        <v>141144</v>
      </c>
      <c r="D4" s="3">
        <f ca="1">Rechnungen!D4</f>
        <v>5</v>
      </c>
      <c r="E4" s="2">
        <f>Rechnungen!E4</f>
        <v>6.85</v>
      </c>
      <c r="F4" s="1">
        <f ca="1">Rechnungen!F4</f>
        <v>41958</v>
      </c>
    </row>
    <row r="5" spans="1:6" x14ac:dyDescent="0.25">
      <c r="A5">
        <f>Rechnungen!A5</f>
        <v>1113</v>
      </c>
      <c r="B5" s="1">
        <f ca="1">Rechnungen!B5</f>
        <v>41990</v>
      </c>
      <c r="C5" s="3" t="str">
        <f ca="1">Rechnungen!C5</f>
        <v>141270</v>
      </c>
      <c r="D5" s="3">
        <f ca="1">Rechnungen!D5</f>
        <v>10</v>
      </c>
      <c r="E5" s="2">
        <f>Rechnungen!E5</f>
        <v>788.26</v>
      </c>
      <c r="F5" s="1">
        <f ca="1">Rechnungen!F5</f>
        <v>42000</v>
      </c>
    </row>
    <row r="6" spans="1:6" hidden="1" x14ac:dyDescent="0.25">
      <c r="A6">
        <f>Rechnungen!A6</f>
        <v>1308</v>
      </c>
      <c r="B6" s="1">
        <f ca="1">Rechnungen!B6</f>
        <v>41976</v>
      </c>
      <c r="C6" s="3" t="str">
        <f ca="1">Rechnungen!C6</f>
        <v>141236</v>
      </c>
      <c r="D6" s="3">
        <f ca="1">Rechnungen!D6</f>
        <v>5</v>
      </c>
      <c r="E6" s="2">
        <f>Rechnungen!E6</f>
        <v>530.6</v>
      </c>
      <c r="F6" s="1">
        <f ca="1">Rechnungen!F6</f>
        <v>41981</v>
      </c>
    </row>
    <row r="7" spans="1:6" x14ac:dyDescent="0.25">
      <c r="A7">
        <f>Rechnungen!A7</f>
        <v>1076</v>
      </c>
      <c r="B7" s="1">
        <f ca="1">Rechnungen!B7</f>
        <v>41960</v>
      </c>
      <c r="C7" s="3" t="str">
        <f ca="1">Rechnungen!C7</f>
        <v>141168</v>
      </c>
      <c r="D7" s="3">
        <f ca="1">Rechnungen!D7</f>
        <v>30</v>
      </c>
      <c r="E7" s="2">
        <f>Rechnungen!E7</f>
        <v>766.19</v>
      </c>
      <c r="F7" s="1">
        <f ca="1">Rechnungen!F7</f>
        <v>41990</v>
      </c>
    </row>
    <row r="8" spans="1:6" hidden="1" x14ac:dyDescent="0.25">
      <c r="A8">
        <f>Rechnungen!A8</f>
        <v>1032</v>
      </c>
      <c r="B8" s="1">
        <f ca="1">Rechnungen!B8</f>
        <v>41951</v>
      </c>
      <c r="C8" s="3" t="str">
        <f ca="1">Rechnungen!C8</f>
        <v>141172</v>
      </c>
      <c r="D8" s="3">
        <f ca="1">Rechnungen!D8</f>
        <v>21</v>
      </c>
      <c r="E8" s="2">
        <f>Rechnungen!E8</f>
        <v>187.31</v>
      </c>
      <c r="F8" s="1">
        <f ca="1">Rechnungen!F8</f>
        <v>41972</v>
      </c>
    </row>
    <row r="9" spans="1:6" hidden="1" x14ac:dyDescent="0.25">
      <c r="A9">
        <f>Rechnungen!A9</f>
        <v>1126</v>
      </c>
      <c r="B9" s="1">
        <f ca="1">Rechnungen!B9</f>
        <v>41982</v>
      </c>
      <c r="C9" s="3" t="str">
        <f ca="1">Rechnungen!C9</f>
        <v>141210</v>
      </c>
      <c r="D9" s="3">
        <f ca="1">Rechnungen!D9</f>
        <v>5</v>
      </c>
      <c r="E9" s="2">
        <f>Rechnungen!E9</f>
        <v>143.87</v>
      </c>
      <c r="F9" s="1">
        <f ca="1">Rechnungen!F9</f>
        <v>41987</v>
      </c>
    </row>
    <row r="10" spans="1:6" hidden="1" x14ac:dyDescent="0.25">
      <c r="A10">
        <f>Rechnungen!A10</f>
        <v>1279</v>
      </c>
      <c r="B10" s="1">
        <f ca="1">Rechnungen!B10</f>
        <v>41953</v>
      </c>
      <c r="C10" s="3" t="str">
        <f ca="1">Rechnungen!C10</f>
        <v>141172</v>
      </c>
      <c r="D10" s="3">
        <f ca="1">Rechnungen!D10</f>
        <v>10</v>
      </c>
      <c r="E10" s="2">
        <f>Rechnungen!E10</f>
        <v>255.52</v>
      </c>
      <c r="F10" s="1">
        <f ca="1">Rechnungen!F10</f>
        <v>41963</v>
      </c>
    </row>
    <row r="11" spans="1:6" x14ac:dyDescent="0.25">
      <c r="A11">
        <f>Rechnungen!A11</f>
        <v>1303</v>
      </c>
      <c r="B11" s="1">
        <f ca="1">Rechnungen!B11</f>
        <v>41982</v>
      </c>
      <c r="C11" s="3" t="str">
        <f ca="1">Rechnungen!C11</f>
        <v>141244</v>
      </c>
      <c r="D11" s="3">
        <f ca="1">Rechnungen!D11</f>
        <v>5</v>
      </c>
      <c r="E11" s="2">
        <f>Rechnungen!E11</f>
        <v>884.33</v>
      </c>
      <c r="F11" s="1">
        <f ca="1">Rechnungen!F11</f>
        <v>41987</v>
      </c>
    </row>
    <row r="12" spans="1:6" x14ac:dyDescent="0.25">
      <c r="A12">
        <f>Rechnungen!A12</f>
        <v>1128</v>
      </c>
      <c r="B12" s="1">
        <f ca="1">Rechnungen!B12</f>
        <v>41984</v>
      </c>
      <c r="C12" s="3" t="str">
        <f ca="1">Rechnungen!C12</f>
        <v>141243</v>
      </c>
      <c r="D12" s="3">
        <f ca="1">Rechnungen!D12</f>
        <v>5</v>
      </c>
      <c r="E12" s="2">
        <f>Rechnungen!E12</f>
        <v>86.11</v>
      </c>
      <c r="F12" s="1">
        <f ca="1">Rechnungen!F12</f>
        <v>41989</v>
      </c>
    </row>
    <row r="13" spans="1:6" x14ac:dyDescent="0.25">
      <c r="A13">
        <f>Rechnungen!A13</f>
        <v>1100</v>
      </c>
      <c r="B13" s="1">
        <f ca="1">Rechnungen!B13</f>
        <v>41964</v>
      </c>
      <c r="C13" s="3" t="str">
        <f ca="1">Rechnungen!C13</f>
        <v>141165</v>
      </c>
      <c r="D13" s="3">
        <f ca="1">Rechnungen!D13</f>
        <v>10</v>
      </c>
      <c r="E13" s="2">
        <f>Rechnungen!E13</f>
        <v>337.48</v>
      </c>
      <c r="F13" s="1">
        <f ca="1">Rechnungen!F13</f>
        <v>41974</v>
      </c>
    </row>
    <row r="14" spans="1:6" x14ac:dyDescent="0.25">
      <c r="A14">
        <f>Rechnungen!A14</f>
        <v>1036</v>
      </c>
      <c r="B14" s="1">
        <f ca="1">Rechnungen!B14</f>
        <v>41976</v>
      </c>
      <c r="C14" s="3" t="str">
        <f ca="1">Rechnungen!C14</f>
        <v>141209</v>
      </c>
      <c r="D14" s="3">
        <f ca="1">Rechnungen!D14</f>
        <v>5</v>
      </c>
      <c r="E14" s="2">
        <f>Rechnungen!E14</f>
        <v>350.62</v>
      </c>
      <c r="F14" s="1">
        <f ca="1">Rechnungen!F14</f>
        <v>41981</v>
      </c>
    </row>
    <row r="15" spans="1:6" x14ac:dyDescent="0.25">
      <c r="A15">
        <f>Rechnungen!A15</f>
        <v>1091</v>
      </c>
      <c r="B15" s="1">
        <f ca="1">Rechnungen!B15</f>
        <v>41964</v>
      </c>
      <c r="C15" s="3" t="str">
        <f ca="1">Rechnungen!C15</f>
        <v>141154</v>
      </c>
      <c r="D15" s="3">
        <f ca="1">Rechnungen!D15</f>
        <v>10</v>
      </c>
      <c r="E15" s="2">
        <f>Rechnungen!E15</f>
        <v>190.07</v>
      </c>
      <c r="F15" s="1">
        <f ca="1">Rechnungen!F15</f>
        <v>41974</v>
      </c>
    </row>
    <row r="16" spans="1:6" x14ac:dyDescent="0.25">
      <c r="A16">
        <f>Rechnungen!A16</f>
        <v>1094</v>
      </c>
      <c r="B16" s="1">
        <f ca="1">Rechnungen!B16</f>
        <v>41959</v>
      </c>
      <c r="C16" s="3" t="str">
        <f ca="1">Rechnungen!C16</f>
        <v>141123</v>
      </c>
      <c r="D16" s="3">
        <f ca="1">Rechnungen!D16</f>
        <v>30</v>
      </c>
      <c r="E16" s="2">
        <f>Rechnungen!E16</f>
        <v>104.25</v>
      </c>
      <c r="F16" s="1">
        <f ca="1">Rechnungen!F16</f>
        <v>41989</v>
      </c>
    </row>
    <row r="17" spans="1:6" hidden="1" x14ac:dyDescent="0.25">
      <c r="A17">
        <f>Rechnungen!A17</f>
        <v>1275</v>
      </c>
      <c r="B17" s="1">
        <f ca="1">Rechnungen!B17</f>
        <v>41981</v>
      </c>
      <c r="C17" s="3" t="str">
        <f ca="1">Rechnungen!C17</f>
        <v>141210</v>
      </c>
      <c r="D17" s="3">
        <f ca="1">Rechnungen!D17</f>
        <v>21</v>
      </c>
      <c r="E17" s="2">
        <f>Rechnungen!E17</f>
        <v>742.3</v>
      </c>
      <c r="F17" s="1">
        <f ca="1">Rechnungen!F17</f>
        <v>42002</v>
      </c>
    </row>
    <row r="18" spans="1:6" hidden="1" x14ac:dyDescent="0.25">
      <c r="A18">
        <f>Rechnungen!A18</f>
        <v>1188</v>
      </c>
      <c r="B18" s="1">
        <f ca="1">Rechnungen!B18</f>
        <v>41972</v>
      </c>
      <c r="C18" s="3" t="str">
        <f ca="1">Rechnungen!C18</f>
        <v>141151</v>
      </c>
      <c r="D18" s="3">
        <f ca="1">Rechnungen!D18</f>
        <v>30</v>
      </c>
      <c r="E18" s="2">
        <f>Rechnungen!E18</f>
        <v>505.53</v>
      </c>
      <c r="F18" s="1">
        <f ca="1">Rechnungen!F18</f>
        <v>42002</v>
      </c>
    </row>
    <row r="19" spans="1:6" hidden="1" x14ac:dyDescent="0.25">
      <c r="A19">
        <f>Rechnungen!A19</f>
        <v>1204</v>
      </c>
      <c r="B19" s="1">
        <f ca="1">Rechnungen!B19</f>
        <v>41994</v>
      </c>
      <c r="C19" s="3" t="str">
        <f ca="1">Rechnungen!C19</f>
        <v>141262</v>
      </c>
      <c r="D19" s="3">
        <f ca="1">Rechnungen!D19</f>
        <v>5</v>
      </c>
      <c r="E19" s="2">
        <f>Rechnungen!E19</f>
        <v>405.73</v>
      </c>
      <c r="F19" s="1">
        <f ca="1">Rechnungen!F19</f>
        <v>41999</v>
      </c>
    </row>
    <row r="20" spans="1:6" x14ac:dyDescent="0.25">
      <c r="A20">
        <f>Rechnungen!A20</f>
        <v>1388</v>
      </c>
      <c r="B20" s="1">
        <f ca="1">Rechnungen!B20</f>
        <v>41953</v>
      </c>
      <c r="C20" s="3" t="str">
        <f ca="1">Rechnungen!C20</f>
        <v>141158</v>
      </c>
      <c r="D20" s="3">
        <f ca="1">Rechnungen!D20</f>
        <v>30</v>
      </c>
      <c r="E20" s="2">
        <f>Rechnungen!E20</f>
        <v>444.94</v>
      </c>
      <c r="F20" s="1">
        <f ca="1">Rechnungen!F20</f>
        <v>41983</v>
      </c>
    </row>
    <row r="21" spans="1:6" x14ac:dyDescent="0.25">
      <c r="A21">
        <f>Rechnungen!A21</f>
        <v>1210</v>
      </c>
      <c r="B21" s="1">
        <f ca="1">Rechnungen!B21</f>
        <v>41951</v>
      </c>
      <c r="C21" s="3" t="str">
        <f ca="1">Rechnungen!C21</f>
        <v>141131</v>
      </c>
      <c r="D21" s="3">
        <f ca="1">Rechnungen!D21</f>
        <v>10</v>
      </c>
      <c r="E21" s="2">
        <f>Rechnungen!E21</f>
        <v>44.46</v>
      </c>
      <c r="F21" s="1">
        <f ca="1">Rechnungen!F21</f>
        <v>41961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2" sqref="A22"/>
    </sheetView>
  </sheetViews>
  <sheetFormatPr baseColWidth="10" defaultRowHeight="15" x14ac:dyDescent="0.25"/>
  <cols>
    <col min="1" max="1" width="6" bestFit="1" customWidth="1"/>
    <col min="2" max="2" width="12.85546875" bestFit="1" customWidth="1"/>
    <col min="3" max="3" width="10.85546875" bestFit="1" customWidth="1"/>
    <col min="4" max="4" width="8.42578125" bestFit="1" customWidth="1"/>
    <col min="5" max="5" width="8" bestFit="1" customWidth="1"/>
    <col min="6" max="6" width="10.140625" bestFit="1" customWidth="1"/>
  </cols>
  <sheetData>
    <row r="1" spans="1:6" x14ac:dyDescent="0.25">
      <c r="A1" s="4" t="s">
        <v>2</v>
      </c>
      <c r="B1" s="4" t="s">
        <v>3</v>
      </c>
      <c r="C1" s="5" t="s">
        <v>0</v>
      </c>
      <c r="D1" s="5" t="s">
        <v>4</v>
      </c>
      <c r="E1" s="6" t="s">
        <v>1</v>
      </c>
      <c r="F1" s="4" t="s">
        <v>5</v>
      </c>
    </row>
    <row r="2" spans="1:6" x14ac:dyDescent="0.25">
      <c r="A2">
        <v>1337</v>
      </c>
      <c r="B2" s="1">
        <v>41957</v>
      </c>
      <c r="C2" s="3" t="s">
        <v>8</v>
      </c>
      <c r="D2" s="3">
        <v>5</v>
      </c>
      <c r="E2" s="2">
        <v>969.24</v>
      </c>
      <c r="F2" s="1">
        <v>41962</v>
      </c>
    </row>
    <row r="3" spans="1:6" x14ac:dyDescent="0.25">
      <c r="A3">
        <v>1396</v>
      </c>
      <c r="B3" s="1">
        <v>41970</v>
      </c>
      <c r="C3" s="3" t="s">
        <v>9</v>
      </c>
      <c r="D3" s="3">
        <v>5</v>
      </c>
      <c r="E3" s="2">
        <v>793.55</v>
      </c>
      <c r="F3" s="1">
        <v>41975</v>
      </c>
    </row>
    <row r="4" spans="1:6" x14ac:dyDescent="0.25">
      <c r="A4">
        <v>1269</v>
      </c>
      <c r="B4" s="1">
        <v>41960</v>
      </c>
      <c r="C4" s="3" t="s">
        <v>10</v>
      </c>
      <c r="D4" s="3">
        <v>30</v>
      </c>
      <c r="E4" s="2">
        <v>6.85</v>
      </c>
      <c r="F4" s="1">
        <v>41990</v>
      </c>
    </row>
    <row r="5" spans="1:6" x14ac:dyDescent="0.25">
      <c r="A5">
        <v>1113</v>
      </c>
      <c r="B5" s="1">
        <v>41960</v>
      </c>
      <c r="C5" s="3" t="s">
        <v>11</v>
      </c>
      <c r="D5" s="3">
        <v>5</v>
      </c>
      <c r="E5" s="2">
        <v>788.26</v>
      </c>
      <c r="F5" s="1">
        <v>41965</v>
      </c>
    </row>
    <row r="6" spans="1:6" x14ac:dyDescent="0.25">
      <c r="A6">
        <v>1308</v>
      </c>
      <c r="B6" s="1">
        <v>41954</v>
      </c>
      <c r="C6" s="3" t="s">
        <v>12</v>
      </c>
      <c r="D6" s="3">
        <v>30</v>
      </c>
      <c r="E6" s="2">
        <v>530.6</v>
      </c>
      <c r="F6" s="1">
        <v>41984</v>
      </c>
    </row>
    <row r="7" spans="1:6" x14ac:dyDescent="0.25">
      <c r="A7">
        <v>1076</v>
      </c>
      <c r="B7" s="1">
        <v>41991</v>
      </c>
      <c r="C7" s="3" t="s">
        <v>13</v>
      </c>
      <c r="D7" s="3">
        <v>5</v>
      </c>
      <c r="E7" s="2">
        <v>766.19</v>
      </c>
      <c r="F7" s="1">
        <v>41996</v>
      </c>
    </row>
    <row r="8" spans="1:6" x14ac:dyDescent="0.25">
      <c r="A8">
        <v>1032</v>
      </c>
      <c r="B8" s="1">
        <v>41975</v>
      </c>
      <c r="C8" s="3" t="s">
        <v>14</v>
      </c>
      <c r="D8" s="3">
        <v>10</v>
      </c>
      <c r="E8" s="2">
        <v>187.31</v>
      </c>
      <c r="F8" s="1">
        <v>41985</v>
      </c>
    </row>
    <row r="9" spans="1:6" x14ac:dyDescent="0.25">
      <c r="A9">
        <v>1126</v>
      </c>
      <c r="B9" s="1">
        <v>41953</v>
      </c>
      <c r="C9" s="3" t="s">
        <v>8</v>
      </c>
      <c r="D9" s="3">
        <v>5</v>
      </c>
      <c r="E9" s="2">
        <v>143.87</v>
      </c>
      <c r="F9" s="1">
        <v>41958</v>
      </c>
    </row>
    <row r="10" spans="1:6" x14ac:dyDescent="0.25">
      <c r="A10">
        <v>1279</v>
      </c>
      <c r="B10" s="1">
        <v>41956</v>
      </c>
      <c r="C10" s="3" t="s">
        <v>15</v>
      </c>
      <c r="D10" s="3">
        <v>30</v>
      </c>
      <c r="E10" s="2">
        <v>255.52</v>
      </c>
      <c r="F10" s="1">
        <v>41986</v>
      </c>
    </row>
    <row r="11" spans="1:6" x14ac:dyDescent="0.25">
      <c r="A11">
        <v>1303</v>
      </c>
      <c r="B11" s="1">
        <v>41976</v>
      </c>
      <c r="C11" s="3" t="s">
        <v>16</v>
      </c>
      <c r="D11" s="3">
        <v>5</v>
      </c>
      <c r="E11" s="2">
        <v>884.33</v>
      </c>
      <c r="F11" s="1">
        <v>41981</v>
      </c>
    </row>
    <row r="12" spans="1:6" x14ac:dyDescent="0.25">
      <c r="A12">
        <v>1128</v>
      </c>
      <c r="B12" s="1">
        <v>41978</v>
      </c>
      <c r="C12" s="3" t="s">
        <v>17</v>
      </c>
      <c r="D12" s="3">
        <v>21</v>
      </c>
      <c r="E12" s="2">
        <v>86.11</v>
      </c>
      <c r="F12" s="1">
        <v>41999</v>
      </c>
    </row>
    <row r="13" spans="1:6" x14ac:dyDescent="0.25">
      <c r="A13">
        <v>1100</v>
      </c>
      <c r="B13" s="1">
        <v>41953</v>
      </c>
      <c r="C13" s="3" t="s">
        <v>18</v>
      </c>
      <c r="D13" s="3">
        <v>10</v>
      </c>
      <c r="E13" s="2">
        <v>337.48</v>
      </c>
      <c r="F13" s="1">
        <v>41963</v>
      </c>
    </row>
    <row r="14" spans="1:6" x14ac:dyDescent="0.25">
      <c r="A14">
        <v>1036</v>
      </c>
      <c r="B14" s="1">
        <v>41973</v>
      </c>
      <c r="C14" s="3" t="s">
        <v>19</v>
      </c>
      <c r="D14" s="3">
        <v>5</v>
      </c>
      <c r="E14" s="2">
        <v>350.62</v>
      </c>
      <c r="F14" s="1">
        <v>41978</v>
      </c>
    </row>
    <row r="15" spans="1:6" x14ac:dyDescent="0.25">
      <c r="A15">
        <v>1091</v>
      </c>
      <c r="B15" s="1">
        <v>41960</v>
      </c>
      <c r="C15" s="3" t="s">
        <v>20</v>
      </c>
      <c r="D15" s="3">
        <v>21</v>
      </c>
      <c r="E15" s="2">
        <v>190.07</v>
      </c>
      <c r="F15" s="1">
        <v>41981</v>
      </c>
    </row>
    <row r="16" spans="1:6" x14ac:dyDescent="0.25">
      <c r="A16">
        <v>1094</v>
      </c>
      <c r="B16" s="1">
        <v>41956</v>
      </c>
      <c r="C16" s="3" t="s">
        <v>21</v>
      </c>
      <c r="D16" s="3">
        <v>21</v>
      </c>
      <c r="E16" s="2">
        <v>104.25</v>
      </c>
      <c r="F16" s="1">
        <v>41977</v>
      </c>
    </row>
    <row r="17" spans="1:6" x14ac:dyDescent="0.25">
      <c r="A17">
        <v>1275</v>
      </c>
      <c r="B17" s="1">
        <v>41967</v>
      </c>
      <c r="C17" s="3" t="s">
        <v>22</v>
      </c>
      <c r="D17" s="3">
        <v>10</v>
      </c>
      <c r="E17" s="2">
        <v>742.3</v>
      </c>
      <c r="F17" s="1">
        <v>41977</v>
      </c>
    </row>
    <row r="18" spans="1:6" x14ac:dyDescent="0.25">
      <c r="A18">
        <v>1188</v>
      </c>
      <c r="B18" s="1">
        <v>41974</v>
      </c>
      <c r="C18" s="3" t="s">
        <v>23</v>
      </c>
      <c r="D18" s="3">
        <v>5</v>
      </c>
      <c r="E18" s="2">
        <v>505.53</v>
      </c>
      <c r="F18" s="1">
        <v>41979</v>
      </c>
    </row>
    <row r="19" spans="1:6" x14ac:dyDescent="0.25">
      <c r="A19">
        <v>1204</v>
      </c>
      <c r="B19" s="1">
        <v>41976</v>
      </c>
      <c r="C19" s="3" t="s">
        <v>24</v>
      </c>
      <c r="D19" s="3">
        <v>30</v>
      </c>
      <c r="E19" s="2">
        <v>405.73</v>
      </c>
      <c r="F19" s="1">
        <v>42006</v>
      </c>
    </row>
    <row r="20" spans="1:6" x14ac:dyDescent="0.25">
      <c r="A20">
        <v>1388</v>
      </c>
      <c r="B20" s="1">
        <v>41960</v>
      </c>
      <c r="C20" s="3" t="s">
        <v>25</v>
      </c>
      <c r="D20" s="3">
        <v>21</v>
      </c>
      <c r="E20" s="2">
        <v>444.94</v>
      </c>
      <c r="F20" s="1">
        <v>41981</v>
      </c>
    </row>
    <row r="21" spans="1:6" x14ac:dyDescent="0.25">
      <c r="A21">
        <v>1210</v>
      </c>
      <c r="B21" s="1">
        <v>41989</v>
      </c>
      <c r="C21" s="3" t="s">
        <v>26</v>
      </c>
      <c r="D21" s="3">
        <v>5</v>
      </c>
      <c r="E21" s="2">
        <v>44.46</v>
      </c>
      <c r="F21" s="1">
        <v>41994</v>
      </c>
    </row>
  </sheetData>
  <autoFilter ref="A1:F21"/>
  <conditionalFormatting sqref="A2:F21">
    <cfRule type="expression" dxfId="2" priority="1">
      <formula>$F2&lt;TODAY()-28</formula>
    </cfRule>
    <cfRule type="expression" dxfId="1" priority="2">
      <formula>$F2&lt;TODAY()-10</formula>
    </cfRule>
    <cfRule type="expression" dxfId="0" priority="3">
      <formula>$F2&lt;TODAY()-3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A22" sqref="A22"/>
    </sheetView>
  </sheetViews>
  <sheetFormatPr baseColWidth="10" defaultRowHeight="15" x14ac:dyDescent="0.25"/>
  <cols>
    <col min="1" max="1" width="6" bestFit="1" customWidth="1"/>
    <col min="2" max="2" width="12.85546875" bestFit="1" customWidth="1"/>
    <col min="3" max="3" width="10.85546875" bestFit="1" customWidth="1"/>
    <col min="4" max="4" width="8.42578125" bestFit="1" customWidth="1"/>
    <col min="5" max="5" width="8" bestFit="1" customWidth="1"/>
    <col min="6" max="6" width="10.140625" bestFit="1" customWidth="1"/>
    <col min="8" max="9" width="11.42578125" style="3"/>
    <col min="10" max="10" width="11.42578125" style="3" customWidth="1"/>
  </cols>
  <sheetData>
    <row r="1" spans="1:14" x14ac:dyDescent="0.25">
      <c r="A1" s="4" t="s">
        <v>2</v>
      </c>
      <c r="B1" s="4" t="s">
        <v>3</v>
      </c>
      <c r="C1" s="5" t="s">
        <v>0</v>
      </c>
      <c r="D1" s="5" t="s">
        <v>4</v>
      </c>
      <c r="E1" s="6" t="s">
        <v>1</v>
      </c>
      <c r="F1" s="11" t="s">
        <v>5</v>
      </c>
      <c r="G1" s="7" t="s">
        <v>6</v>
      </c>
      <c r="H1" s="7"/>
      <c r="I1" s="7"/>
      <c r="J1" s="7"/>
      <c r="K1" s="7"/>
      <c r="L1" s="7"/>
      <c r="M1" s="7"/>
    </row>
    <row r="2" spans="1:14" x14ac:dyDescent="0.25">
      <c r="A2">
        <f>Rechnungen!A2</f>
        <v>1337</v>
      </c>
      <c r="B2" s="1">
        <f ca="1">Rechnungen!B2</f>
        <v>41965</v>
      </c>
      <c r="C2" s="3" t="str">
        <f ca="1">Rechnungen!C2</f>
        <v>141165</v>
      </c>
      <c r="D2" s="3">
        <f ca="1">Rechnungen!D2</f>
        <v>10</v>
      </c>
      <c r="E2" s="2">
        <f>Rechnungen!E2</f>
        <v>969.24</v>
      </c>
      <c r="F2" s="12">
        <f ca="1">Rechnungen!F2</f>
        <v>41975</v>
      </c>
      <c r="G2" s="13" t="b">
        <f ca="1">F2&lt;TODAY()</f>
        <v>1</v>
      </c>
      <c r="H2" s="15">
        <f ca="1">N(F2&lt;TODAY())</f>
        <v>1</v>
      </c>
      <c r="I2" s="8">
        <f ca="1">IF(F2&lt;TODAY(),--TODAY()-F2,"")</f>
        <v>19</v>
      </c>
      <c r="J2" s="10">
        <f ca="1">N(TODAY()&gt;F2)*(TODAY()-F2)</f>
        <v>19</v>
      </c>
      <c r="K2" s="9">
        <f ca="1">MAX(0,TODAY()-F2)</f>
        <v>19</v>
      </c>
      <c r="L2" s="9">
        <f ca="1">(F2&lt;TODAY())*(TODAY()-F2)</f>
        <v>19</v>
      </c>
      <c r="M2" s="1">
        <f ca="1">TODAY()-F2</f>
        <v>19</v>
      </c>
      <c r="N2" s="1"/>
    </row>
    <row r="3" spans="1:14" x14ac:dyDescent="0.25">
      <c r="A3">
        <f>Rechnungen!A3</f>
        <v>1396</v>
      </c>
      <c r="B3" s="1">
        <f ca="1">Rechnungen!B3</f>
        <v>41987</v>
      </c>
      <c r="C3" s="3" t="str">
        <f ca="1">Rechnungen!C3</f>
        <v>141280</v>
      </c>
      <c r="D3" s="3">
        <f ca="1">Rechnungen!D3</f>
        <v>30</v>
      </c>
      <c r="E3" s="2">
        <f>Rechnungen!E3</f>
        <v>793.55</v>
      </c>
      <c r="F3" s="12">
        <f ca="1">Rechnungen!F3</f>
        <v>42017</v>
      </c>
      <c r="G3" s="13" t="b">
        <f t="shared" ref="G3:G21" ca="1" si="0">F3&lt;TODAY()</f>
        <v>0</v>
      </c>
      <c r="H3" s="15">
        <f t="shared" ref="H3:H21" ca="1" si="1">N(F3&lt;TODAY())</f>
        <v>0</v>
      </c>
      <c r="I3" s="8" t="str">
        <f t="shared" ref="I3:I21" ca="1" si="2">IF(F3&lt;TODAY(),--TODAY()-F3,"")</f>
        <v/>
      </c>
      <c r="J3" s="10">
        <f t="shared" ref="J3:J21" ca="1" si="3">N(TODAY()&gt;F3)*(TODAY()-F3)</f>
        <v>0</v>
      </c>
      <c r="K3" s="9">
        <f t="shared" ref="K3:K21" ca="1" si="4">MAX(0,TODAY()-F3)</f>
        <v>0</v>
      </c>
      <c r="L3" s="9">
        <f t="shared" ref="L3:L21" ca="1" si="5">(F3&lt;TODAY())*(TODAY()-F3)</f>
        <v>0</v>
      </c>
      <c r="M3" s="1">
        <f t="shared" ref="M3:M21" ca="1" si="6">TODAY()-F3</f>
        <v>-23</v>
      </c>
    </row>
    <row r="4" spans="1:14" x14ac:dyDescent="0.25">
      <c r="A4">
        <f>Rechnungen!A4</f>
        <v>1269</v>
      </c>
      <c r="B4" s="1">
        <f ca="1">Rechnungen!B4</f>
        <v>41953</v>
      </c>
      <c r="C4" s="3" t="str">
        <f ca="1">Rechnungen!C4</f>
        <v>141144</v>
      </c>
      <c r="D4" s="3">
        <f ca="1">Rechnungen!D4</f>
        <v>5</v>
      </c>
      <c r="E4" s="2">
        <f>Rechnungen!E4</f>
        <v>6.85</v>
      </c>
      <c r="F4" s="12">
        <f ca="1">Rechnungen!F4</f>
        <v>41958</v>
      </c>
      <c r="G4" s="13" t="b">
        <f t="shared" ca="1" si="0"/>
        <v>1</v>
      </c>
      <c r="H4" s="15">
        <f t="shared" ca="1" si="1"/>
        <v>1</v>
      </c>
      <c r="I4" s="8">
        <f t="shared" ca="1" si="2"/>
        <v>36</v>
      </c>
      <c r="J4" s="10">
        <f t="shared" ca="1" si="3"/>
        <v>36</v>
      </c>
      <c r="K4" s="9">
        <f t="shared" ca="1" si="4"/>
        <v>36</v>
      </c>
      <c r="L4" s="9">
        <f t="shared" ca="1" si="5"/>
        <v>36</v>
      </c>
      <c r="M4" s="1">
        <f t="shared" ca="1" si="6"/>
        <v>36</v>
      </c>
    </row>
    <row r="5" spans="1:14" x14ac:dyDescent="0.25">
      <c r="A5">
        <f>Rechnungen!A5</f>
        <v>1113</v>
      </c>
      <c r="B5" s="1">
        <f ca="1">Rechnungen!B5</f>
        <v>41990</v>
      </c>
      <c r="C5" s="3" t="str">
        <f ca="1">Rechnungen!C5</f>
        <v>141270</v>
      </c>
      <c r="D5" s="3">
        <f ca="1">Rechnungen!D5</f>
        <v>10</v>
      </c>
      <c r="E5" s="2">
        <f>Rechnungen!E5</f>
        <v>788.26</v>
      </c>
      <c r="F5" s="12">
        <f ca="1">Rechnungen!F5</f>
        <v>42000</v>
      </c>
      <c r="G5" s="13" t="b">
        <f t="shared" ca="1" si="0"/>
        <v>0</v>
      </c>
      <c r="H5" s="15">
        <f t="shared" ca="1" si="1"/>
        <v>0</v>
      </c>
      <c r="I5" s="8" t="str">
        <f t="shared" ca="1" si="2"/>
        <v/>
      </c>
      <c r="J5" s="10">
        <f t="shared" ca="1" si="3"/>
        <v>0</v>
      </c>
      <c r="K5" s="9">
        <f t="shared" ca="1" si="4"/>
        <v>0</v>
      </c>
      <c r="L5" s="9">
        <f t="shared" ca="1" si="5"/>
        <v>0</v>
      </c>
      <c r="M5" s="1">
        <f t="shared" ca="1" si="6"/>
        <v>-6</v>
      </c>
    </row>
    <row r="6" spans="1:14" x14ac:dyDescent="0.25">
      <c r="A6">
        <f>Rechnungen!A6</f>
        <v>1308</v>
      </c>
      <c r="B6" s="1">
        <f ca="1">Rechnungen!B6</f>
        <v>41976</v>
      </c>
      <c r="C6" s="3" t="str">
        <f ca="1">Rechnungen!C6</f>
        <v>141236</v>
      </c>
      <c r="D6" s="3">
        <f ca="1">Rechnungen!D6</f>
        <v>5</v>
      </c>
      <c r="E6" s="2">
        <f>Rechnungen!E6</f>
        <v>530.6</v>
      </c>
      <c r="F6" s="12">
        <f ca="1">Rechnungen!F6</f>
        <v>41981</v>
      </c>
      <c r="G6" s="13" t="b">
        <f t="shared" ca="1" si="0"/>
        <v>1</v>
      </c>
      <c r="H6" s="15">
        <f t="shared" ca="1" si="1"/>
        <v>1</v>
      </c>
      <c r="I6" s="8">
        <f t="shared" ca="1" si="2"/>
        <v>13</v>
      </c>
      <c r="J6" s="10">
        <f t="shared" ca="1" si="3"/>
        <v>13</v>
      </c>
      <c r="K6" s="9">
        <f t="shared" ca="1" si="4"/>
        <v>13</v>
      </c>
      <c r="L6" s="9">
        <f t="shared" ca="1" si="5"/>
        <v>13</v>
      </c>
      <c r="M6" s="1">
        <f t="shared" ca="1" si="6"/>
        <v>13</v>
      </c>
    </row>
    <row r="7" spans="1:14" x14ac:dyDescent="0.25">
      <c r="A7">
        <f>Rechnungen!A7</f>
        <v>1076</v>
      </c>
      <c r="B7" s="1">
        <f ca="1">Rechnungen!B7</f>
        <v>41960</v>
      </c>
      <c r="C7" s="3" t="str">
        <f ca="1">Rechnungen!C7</f>
        <v>141168</v>
      </c>
      <c r="D7" s="3">
        <f ca="1">Rechnungen!D7</f>
        <v>30</v>
      </c>
      <c r="E7" s="2">
        <f>Rechnungen!E7</f>
        <v>766.19</v>
      </c>
      <c r="F7" s="12">
        <f ca="1">Rechnungen!F7</f>
        <v>41990</v>
      </c>
      <c r="G7" s="13" t="b">
        <f t="shared" ca="1" si="0"/>
        <v>1</v>
      </c>
      <c r="H7" s="15">
        <f t="shared" ca="1" si="1"/>
        <v>1</v>
      </c>
      <c r="I7" s="8">
        <f t="shared" ca="1" si="2"/>
        <v>4</v>
      </c>
      <c r="J7" s="10">
        <f t="shared" ca="1" si="3"/>
        <v>4</v>
      </c>
      <c r="K7" s="9">
        <f t="shared" ca="1" si="4"/>
        <v>4</v>
      </c>
      <c r="L7" s="9">
        <f t="shared" ca="1" si="5"/>
        <v>4</v>
      </c>
      <c r="M7" s="1">
        <f t="shared" ca="1" si="6"/>
        <v>4</v>
      </c>
    </row>
    <row r="8" spans="1:14" x14ac:dyDescent="0.25">
      <c r="A8">
        <f>Rechnungen!A8</f>
        <v>1032</v>
      </c>
      <c r="B8" s="1">
        <f ca="1">Rechnungen!B8</f>
        <v>41951</v>
      </c>
      <c r="C8" s="3" t="str">
        <f ca="1">Rechnungen!C8</f>
        <v>141172</v>
      </c>
      <c r="D8" s="3">
        <f ca="1">Rechnungen!D8</f>
        <v>21</v>
      </c>
      <c r="E8" s="2">
        <f>Rechnungen!E8</f>
        <v>187.31</v>
      </c>
      <c r="F8" s="12">
        <f ca="1">Rechnungen!F8</f>
        <v>41972</v>
      </c>
      <c r="G8" s="13" t="b">
        <f t="shared" ca="1" si="0"/>
        <v>1</v>
      </c>
      <c r="H8" s="15">
        <f t="shared" ca="1" si="1"/>
        <v>1</v>
      </c>
      <c r="I8" s="8">
        <f t="shared" ca="1" si="2"/>
        <v>22</v>
      </c>
      <c r="J8" s="10">
        <f t="shared" ca="1" si="3"/>
        <v>22</v>
      </c>
      <c r="K8" s="9">
        <f t="shared" ca="1" si="4"/>
        <v>22</v>
      </c>
      <c r="L8" s="9">
        <f t="shared" ca="1" si="5"/>
        <v>22</v>
      </c>
      <c r="M8" s="1">
        <f t="shared" ca="1" si="6"/>
        <v>22</v>
      </c>
    </row>
    <row r="9" spans="1:14" x14ac:dyDescent="0.25">
      <c r="A9">
        <f>Rechnungen!A9</f>
        <v>1126</v>
      </c>
      <c r="B9" s="1">
        <f ca="1">Rechnungen!B9</f>
        <v>41982</v>
      </c>
      <c r="C9" s="3" t="str">
        <f ca="1">Rechnungen!C9</f>
        <v>141210</v>
      </c>
      <c r="D9" s="3">
        <f ca="1">Rechnungen!D9</f>
        <v>5</v>
      </c>
      <c r="E9" s="2">
        <f>Rechnungen!E9</f>
        <v>143.87</v>
      </c>
      <c r="F9" s="12">
        <f ca="1">Rechnungen!F9</f>
        <v>41987</v>
      </c>
      <c r="G9" s="13" t="b">
        <f t="shared" ca="1" si="0"/>
        <v>1</v>
      </c>
      <c r="H9" s="15">
        <f t="shared" ca="1" si="1"/>
        <v>1</v>
      </c>
      <c r="I9" s="8">
        <f t="shared" ca="1" si="2"/>
        <v>7</v>
      </c>
      <c r="J9" s="10">
        <f t="shared" ca="1" si="3"/>
        <v>7</v>
      </c>
      <c r="K9" s="9">
        <f t="shared" ca="1" si="4"/>
        <v>7</v>
      </c>
      <c r="L9" s="9">
        <f t="shared" ca="1" si="5"/>
        <v>7</v>
      </c>
      <c r="M9" s="1">
        <f t="shared" ca="1" si="6"/>
        <v>7</v>
      </c>
    </row>
    <row r="10" spans="1:14" x14ac:dyDescent="0.25">
      <c r="A10">
        <f>Rechnungen!A10</f>
        <v>1279</v>
      </c>
      <c r="B10" s="1">
        <f ca="1">Rechnungen!B10</f>
        <v>41953</v>
      </c>
      <c r="C10" s="3" t="str">
        <f ca="1">Rechnungen!C10</f>
        <v>141172</v>
      </c>
      <c r="D10" s="3">
        <f ca="1">Rechnungen!D10</f>
        <v>10</v>
      </c>
      <c r="E10" s="2">
        <f>Rechnungen!E10</f>
        <v>255.52</v>
      </c>
      <c r="F10" s="12">
        <f ca="1">Rechnungen!F10</f>
        <v>41963</v>
      </c>
      <c r="G10" s="13" t="b">
        <f t="shared" ca="1" si="0"/>
        <v>1</v>
      </c>
      <c r="H10" s="15">
        <f t="shared" ca="1" si="1"/>
        <v>1</v>
      </c>
      <c r="I10" s="8">
        <f t="shared" ca="1" si="2"/>
        <v>31</v>
      </c>
      <c r="J10" s="10">
        <f t="shared" ca="1" si="3"/>
        <v>31</v>
      </c>
      <c r="K10" s="9">
        <f t="shared" ca="1" si="4"/>
        <v>31</v>
      </c>
      <c r="L10" s="9">
        <f t="shared" ca="1" si="5"/>
        <v>31</v>
      </c>
      <c r="M10" s="1">
        <f t="shared" ca="1" si="6"/>
        <v>31</v>
      </c>
    </row>
    <row r="11" spans="1:14" x14ac:dyDescent="0.25">
      <c r="A11">
        <f>Rechnungen!A11</f>
        <v>1303</v>
      </c>
      <c r="B11" s="1">
        <f ca="1">Rechnungen!B11</f>
        <v>41982</v>
      </c>
      <c r="C11" s="3" t="str">
        <f ca="1">Rechnungen!C11</f>
        <v>141244</v>
      </c>
      <c r="D11" s="3">
        <f ca="1">Rechnungen!D11</f>
        <v>5</v>
      </c>
      <c r="E11" s="2">
        <f>Rechnungen!E11</f>
        <v>884.33</v>
      </c>
      <c r="F11" s="12">
        <f ca="1">Rechnungen!F11</f>
        <v>41987</v>
      </c>
      <c r="G11" s="13" t="b">
        <f t="shared" ca="1" si="0"/>
        <v>1</v>
      </c>
      <c r="H11" s="15">
        <f t="shared" ca="1" si="1"/>
        <v>1</v>
      </c>
      <c r="I11" s="8">
        <f t="shared" ca="1" si="2"/>
        <v>7</v>
      </c>
      <c r="J11" s="10">
        <f t="shared" ca="1" si="3"/>
        <v>7</v>
      </c>
      <c r="K11" s="9">
        <f t="shared" ca="1" si="4"/>
        <v>7</v>
      </c>
      <c r="L11" s="9">
        <f t="shared" ca="1" si="5"/>
        <v>7</v>
      </c>
      <c r="M11" s="1">
        <f t="shared" ca="1" si="6"/>
        <v>7</v>
      </c>
    </row>
    <row r="12" spans="1:14" x14ac:dyDescent="0.25">
      <c r="A12">
        <f>Rechnungen!A12</f>
        <v>1128</v>
      </c>
      <c r="B12" s="1">
        <f ca="1">Rechnungen!B12</f>
        <v>41984</v>
      </c>
      <c r="C12" s="3" t="str">
        <f ca="1">Rechnungen!C12</f>
        <v>141243</v>
      </c>
      <c r="D12" s="3">
        <f ca="1">Rechnungen!D12</f>
        <v>5</v>
      </c>
      <c r="E12" s="2">
        <f>Rechnungen!E12</f>
        <v>86.11</v>
      </c>
      <c r="F12" s="12">
        <f ca="1">Rechnungen!F12</f>
        <v>41989</v>
      </c>
      <c r="G12" s="13" t="b">
        <f t="shared" ca="1" si="0"/>
        <v>1</v>
      </c>
      <c r="H12" s="15">
        <f t="shared" ca="1" si="1"/>
        <v>1</v>
      </c>
      <c r="I12" s="8">
        <f t="shared" ca="1" si="2"/>
        <v>5</v>
      </c>
      <c r="J12" s="10">
        <f t="shared" ca="1" si="3"/>
        <v>5</v>
      </c>
      <c r="K12" s="9">
        <f t="shared" ca="1" si="4"/>
        <v>5</v>
      </c>
      <c r="L12" s="9">
        <f t="shared" ca="1" si="5"/>
        <v>5</v>
      </c>
      <c r="M12" s="1">
        <f t="shared" ca="1" si="6"/>
        <v>5</v>
      </c>
    </row>
    <row r="13" spans="1:14" x14ac:dyDescent="0.25">
      <c r="A13">
        <f>Rechnungen!A13</f>
        <v>1100</v>
      </c>
      <c r="B13" s="1">
        <f ca="1">Rechnungen!B13</f>
        <v>41964</v>
      </c>
      <c r="C13" s="3" t="str">
        <f ca="1">Rechnungen!C13</f>
        <v>141165</v>
      </c>
      <c r="D13" s="3">
        <f ca="1">Rechnungen!D13</f>
        <v>10</v>
      </c>
      <c r="E13" s="2">
        <f>Rechnungen!E13</f>
        <v>337.48</v>
      </c>
      <c r="F13" s="12">
        <f ca="1">Rechnungen!F13</f>
        <v>41974</v>
      </c>
      <c r="G13" s="13" t="b">
        <f t="shared" ca="1" si="0"/>
        <v>1</v>
      </c>
      <c r="H13" s="15">
        <f t="shared" ca="1" si="1"/>
        <v>1</v>
      </c>
      <c r="I13" s="8">
        <f t="shared" ca="1" si="2"/>
        <v>20</v>
      </c>
      <c r="J13" s="10">
        <f t="shared" ca="1" si="3"/>
        <v>20</v>
      </c>
      <c r="K13" s="9">
        <f t="shared" ca="1" si="4"/>
        <v>20</v>
      </c>
      <c r="L13" s="9">
        <f t="shared" ca="1" si="5"/>
        <v>20</v>
      </c>
      <c r="M13" s="1">
        <f t="shared" ca="1" si="6"/>
        <v>20</v>
      </c>
    </row>
    <row r="14" spans="1:14" x14ac:dyDescent="0.25">
      <c r="A14">
        <f>Rechnungen!A14</f>
        <v>1036</v>
      </c>
      <c r="B14" s="1">
        <f ca="1">Rechnungen!B14</f>
        <v>41976</v>
      </c>
      <c r="C14" s="3" t="str">
        <f ca="1">Rechnungen!C14</f>
        <v>141209</v>
      </c>
      <c r="D14" s="3">
        <f ca="1">Rechnungen!D14</f>
        <v>5</v>
      </c>
      <c r="E14" s="2">
        <f>Rechnungen!E14</f>
        <v>350.62</v>
      </c>
      <c r="F14" s="12">
        <f ca="1">Rechnungen!F14</f>
        <v>41981</v>
      </c>
      <c r="G14" s="13" t="b">
        <f t="shared" ca="1" si="0"/>
        <v>1</v>
      </c>
      <c r="H14" s="15">
        <f t="shared" ca="1" si="1"/>
        <v>1</v>
      </c>
      <c r="I14" s="8">
        <f t="shared" ca="1" si="2"/>
        <v>13</v>
      </c>
      <c r="J14" s="10">
        <f t="shared" ca="1" si="3"/>
        <v>13</v>
      </c>
      <c r="K14" s="9">
        <f t="shared" ca="1" si="4"/>
        <v>13</v>
      </c>
      <c r="L14" s="9">
        <f t="shared" ca="1" si="5"/>
        <v>13</v>
      </c>
      <c r="M14" s="1">
        <f t="shared" ca="1" si="6"/>
        <v>13</v>
      </c>
    </row>
    <row r="15" spans="1:14" x14ac:dyDescent="0.25">
      <c r="A15">
        <f>Rechnungen!A15</f>
        <v>1091</v>
      </c>
      <c r="B15" s="1">
        <f ca="1">Rechnungen!B15</f>
        <v>41964</v>
      </c>
      <c r="C15" s="3" t="str">
        <f ca="1">Rechnungen!C15</f>
        <v>141154</v>
      </c>
      <c r="D15" s="3">
        <f ca="1">Rechnungen!D15</f>
        <v>10</v>
      </c>
      <c r="E15" s="2">
        <f>Rechnungen!E15</f>
        <v>190.07</v>
      </c>
      <c r="F15" s="12">
        <f ca="1">Rechnungen!F15</f>
        <v>41974</v>
      </c>
      <c r="G15" s="13" t="b">
        <f t="shared" ca="1" si="0"/>
        <v>1</v>
      </c>
      <c r="H15" s="15">
        <f t="shared" ca="1" si="1"/>
        <v>1</v>
      </c>
      <c r="I15" s="8">
        <f t="shared" ca="1" si="2"/>
        <v>20</v>
      </c>
      <c r="J15" s="10">
        <f t="shared" ca="1" si="3"/>
        <v>20</v>
      </c>
      <c r="K15" s="9">
        <f t="shared" ca="1" si="4"/>
        <v>20</v>
      </c>
      <c r="L15" s="9">
        <f t="shared" ca="1" si="5"/>
        <v>20</v>
      </c>
      <c r="M15" s="1">
        <f t="shared" ca="1" si="6"/>
        <v>20</v>
      </c>
    </row>
    <row r="16" spans="1:14" x14ac:dyDescent="0.25">
      <c r="A16">
        <f>Rechnungen!A16</f>
        <v>1094</v>
      </c>
      <c r="B16" s="1">
        <f ca="1">Rechnungen!B16</f>
        <v>41959</v>
      </c>
      <c r="C16" s="3" t="str">
        <f ca="1">Rechnungen!C16</f>
        <v>141123</v>
      </c>
      <c r="D16" s="3">
        <f ca="1">Rechnungen!D16</f>
        <v>30</v>
      </c>
      <c r="E16" s="2">
        <f>Rechnungen!E16</f>
        <v>104.25</v>
      </c>
      <c r="F16" s="12">
        <f ca="1">Rechnungen!F16</f>
        <v>41989</v>
      </c>
      <c r="G16" s="13" t="b">
        <f t="shared" ca="1" si="0"/>
        <v>1</v>
      </c>
      <c r="H16" s="15">
        <f t="shared" ca="1" si="1"/>
        <v>1</v>
      </c>
      <c r="I16" s="8">
        <f t="shared" ca="1" si="2"/>
        <v>5</v>
      </c>
      <c r="J16" s="10">
        <f t="shared" ca="1" si="3"/>
        <v>5</v>
      </c>
      <c r="K16" s="9">
        <f t="shared" ca="1" si="4"/>
        <v>5</v>
      </c>
      <c r="L16" s="9">
        <f t="shared" ca="1" si="5"/>
        <v>5</v>
      </c>
      <c r="M16" s="1">
        <f t="shared" ca="1" si="6"/>
        <v>5</v>
      </c>
    </row>
    <row r="17" spans="1:13" x14ac:dyDescent="0.25">
      <c r="A17">
        <f>Rechnungen!A17</f>
        <v>1275</v>
      </c>
      <c r="B17" s="1">
        <f ca="1">Rechnungen!B17</f>
        <v>41981</v>
      </c>
      <c r="C17" s="3" t="str">
        <f ca="1">Rechnungen!C17</f>
        <v>141210</v>
      </c>
      <c r="D17" s="3">
        <f ca="1">Rechnungen!D17</f>
        <v>21</v>
      </c>
      <c r="E17" s="2">
        <f>Rechnungen!E17</f>
        <v>742.3</v>
      </c>
      <c r="F17" s="12">
        <f ca="1">Rechnungen!F17</f>
        <v>42002</v>
      </c>
      <c r="G17" s="13" t="b">
        <f t="shared" ca="1" si="0"/>
        <v>0</v>
      </c>
      <c r="H17" s="15">
        <f t="shared" ca="1" si="1"/>
        <v>0</v>
      </c>
      <c r="I17" s="8" t="str">
        <f t="shared" ca="1" si="2"/>
        <v/>
      </c>
      <c r="J17" s="10">
        <f t="shared" ca="1" si="3"/>
        <v>0</v>
      </c>
      <c r="K17" s="9">
        <f t="shared" ca="1" si="4"/>
        <v>0</v>
      </c>
      <c r="L17" s="9">
        <f t="shared" ca="1" si="5"/>
        <v>0</v>
      </c>
      <c r="M17" s="1">
        <f t="shared" ca="1" si="6"/>
        <v>-8</v>
      </c>
    </row>
    <row r="18" spans="1:13" x14ac:dyDescent="0.25">
      <c r="A18">
        <f>Rechnungen!A18</f>
        <v>1188</v>
      </c>
      <c r="B18" s="1">
        <f ca="1">Rechnungen!B18</f>
        <v>41972</v>
      </c>
      <c r="C18" s="3" t="str">
        <f ca="1">Rechnungen!C18</f>
        <v>141151</v>
      </c>
      <c r="D18" s="3">
        <f ca="1">Rechnungen!D18</f>
        <v>30</v>
      </c>
      <c r="E18" s="2">
        <f>Rechnungen!E18</f>
        <v>505.53</v>
      </c>
      <c r="F18" s="12">
        <f ca="1">Rechnungen!F18</f>
        <v>42002</v>
      </c>
      <c r="G18" s="13" t="b">
        <f t="shared" ca="1" si="0"/>
        <v>0</v>
      </c>
      <c r="H18" s="15">
        <f t="shared" ca="1" si="1"/>
        <v>0</v>
      </c>
      <c r="I18" s="8" t="str">
        <f t="shared" ca="1" si="2"/>
        <v/>
      </c>
      <c r="J18" s="10">
        <f t="shared" ca="1" si="3"/>
        <v>0</v>
      </c>
      <c r="K18" s="9">
        <f t="shared" ca="1" si="4"/>
        <v>0</v>
      </c>
      <c r="L18" s="9">
        <f t="shared" ca="1" si="5"/>
        <v>0</v>
      </c>
      <c r="M18" s="1">
        <f t="shared" ca="1" si="6"/>
        <v>-8</v>
      </c>
    </row>
    <row r="19" spans="1:13" x14ac:dyDescent="0.25">
      <c r="A19">
        <f>Rechnungen!A19</f>
        <v>1204</v>
      </c>
      <c r="B19" s="1">
        <f ca="1">Rechnungen!B19</f>
        <v>41994</v>
      </c>
      <c r="C19" s="3" t="str">
        <f ca="1">Rechnungen!C19</f>
        <v>141262</v>
      </c>
      <c r="D19" s="3">
        <f ca="1">Rechnungen!D19</f>
        <v>5</v>
      </c>
      <c r="E19" s="2">
        <f>Rechnungen!E19</f>
        <v>405.73</v>
      </c>
      <c r="F19" s="12">
        <f ca="1">Rechnungen!F19</f>
        <v>41999</v>
      </c>
      <c r="G19" s="13" t="b">
        <f t="shared" ca="1" si="0"/>
        <v>0</v>
      </c>
      <c r="H19" s="15">
        <f t="shared" ca="1" si="1"/>
        <v>0</v>
      </c>
      <c r="I19" s="8" t="str">
        <f t="shared" ca="1" si="2"/>
        <v/>
      </c>
      <c r="J19" s="10">
        <f t="shared" ca="1" si="3"/>
        <v>0</v>
      </c>
      <c r="K19" s="9">
        <f t="shared" ca="1" si="4"/>
        <v>0</v>
      </c>
      <c r="L19" s="9">
        <f t="shared" ca="1" si="5"/>
        <v>0</v>
      </c>
      <c r="M19" s="1">
        <f t="shared" ca="1" si="6"/>
        <v>-5</v>
      </c>
    </row>
    <row r="20" spans="1:13" x14ac:dyDescent="0.25">
      <c r="A20">
        <f>Rechnungen!A20</f>
        <v>1388</v>
      </c>
      <c r="B20" s="1">
        <f ca="1">Rechnungen!B20</f>
        <v>41953</v>
      </c>
      <c r="C20" s="3" t="str">
        <f ca="1">Rechnungen!C20</f>
        <v>141158</v>
      </c>
      <c r="D20" s="3">
        <f ca="1">Rechnungen!D20</f>
        <v>30</v>
      </c>
      <c r="E20" s="2">
        <f>Rechnungen!E20</f>
        <v>444.94</v>
      </c>
      <c r="F20" s="12">
        <f ca="1">Rechnungen!F20</f>
        <v>41983</v>
      </c>
      <c r="G20" s="13" t="b">
        <f t="shared" ca="1" si="0"/>
        <v>1</v>
      </c>
      <c r="H20" s="15">
        <f t="shared" ca="1" si="1"/>
        <v>1</v>
      </c>
      <c r="I20" s="8">
        <f t="shared" ca="1" si="2"/>
        <v>11</v>
      </c>
      <c r="J20" s="10">
        <f t="shared" ca="1" si="3"/>
        <v>11</v>
      </c>
      <c r="K20" s="9">
        <f t="shared" ca="1" si="4"/>
        <v>11</v>
      </c>
      <c r="L20" s="9">
        <f t="shared" ca="1" si="5"/>
        <v>11</v>
      </c>
      <c r="M20" s="1">
        <f t="shared" ca="1" si="6"/>
        <v>11</v>
      </c>
    </row>
    <row r="21" spans="1:13" x14ac:dyDescent="0.25">
      <c r="A21">
        <f>Rechnungen!A21</f>
        <v>1210</v>
      </c>
      <c r="B21" s="1">
        <f ca="1">Rechnungen!B21</f>
        <v>41951</v>
      </c>
      <c r="C21" s="3" t="str">
        <f ca="1">Rechnungen!C21</f>
        <v>141131</v>
      </c>
      <c r="D21" s="3">
        <f ca="1">Rechnungen!D21</f>
        <v>10</v>
      </c>
      <c r="E21" s="2">
        <f>Rechnungen!E21</f>
        <v>44.46</v>
      </c>
      <c r="F21" s="12">
        <f ca="1">Rechnungen!F21</f>
        <v>41961</v>
      </c>
      <c r="G21" s="13" t="b">
        <f t="shared" ca="1" si="0"/>
        <v>1</v>
      </c>
      <c r="H21" s="15">
        <f t="shared" ca="1" si="1"/>
        <v>1</v>
      </c>
      <c r="I21" s="8">
        <f t="shared" ca="1" si="2"/>
        <v>33</v>
      </c>
      <c r="J21" s="10">
        <f t="shared" ca="1" si="3"/>
        <v>33</v>
      </c>
      <c r="K21" s="9">
        <f t="shared" ca="1" si="4"/>
        <v>33</v>
      </c>
      <c r="L21" s="9">
        <f t="shared" ca="1" si="5"/>
        <v>33</v>
      </c>
      <c r="M21" s="1">
        <f t="shared" ca="1" si="6"/>
        <v>33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2" sqref="A22"/>
    </sheetView>
  </sheetViews>
  <sheetFormatPr baseColWidth="10" defaultRowHeight="15" x14ac:dyDescent="0.25"/>
  <cols>
    <col min="1" max="1" width="8.140625" bestFit="1" customWidth="1"/>
    <col min="2" max="2" width="15" bestFit="1" customWidth="1"/>
    <col min="3" max="3" width="15.140625" bestFit="1" customWidth="1"/>
    <col min="4" max="4" width="12.7109375" bestFit="1" customWidth="1"/>
    <col min="5" max="5" width="8.85546875" bestFit="1" customWidth="1"/>
    <col min="6" max="6" width="12.28515625" bestFit="1" customWidth="1"/>
  </cols>
  <sheetData>
    <row r="1" spans="1:9" x14ac:dyDescent="0.25">
      <c r="A1" s="4" t="str">
        <f>Rechnungen!A1</f>
        <v>KdNr.</v>
      </c>
      <c r="B1" s="4" t="str">
        <f>Rechnungen!B1</f>
        <v>Rechn.Datum</v>
      </c>
      <c r="C1" s="5" t="str">
        <f>Rechnungen!C1</f>
        <v>Rechnn.Nr.</v>
      </c>
      <c r="D1" s="5" t="str">
        <f>Rechnungen!D1</f>
        <v>ZielTage</v>
      </c>
      <c r="E1" s="6" t="str">
        <f>Rechnungen!E1</f>
        <v>Betrag</v>
      </c>
      <c r="F1" s="4" t="str">
        <f>Rechnungen!F1</f>
        <v>ZielDatum</v>
      </c>
      <c r="H1" t="s">
        <v>7</v>
      </c>
      <c r="I1" s="1">
        <f ca="1">TODAY()</f>
        <v>41994</v>
      </c>
    </row>
    <row r="2" spans="1:9" x14ac:dyDescent="0.25">
      <c r="A2">
        <f>Rechnungen!A2</f>
        <v>1337</v>
      </c>
      <c r="B2" s="1">
        <f ca="1">Rechnungen!B2</f>
        <v>41965</v>
      </c>
      <c r="C2" s="3" t="str">
        <f ca="1">Rechnungen!C2</f>
        <v>141165</v>
      </c>
      <c r="D2" s="3">
        <f ca="1">Rechnungen!D2</f>
        <v>10</v>
      </c>
      <c r="E2" s="2">
        <f>Rechnungen!E2</f>
        <v>969.24</v>
      </c>
      <c r="F2" s="1">
        <f ca="1">Rechnungen!F2</f>
        <v>41975</v>
      </c>
    </row>
    <row r="3" spans="1:9" x14ac:dyDescent="0.25">
      <c r="A3">
        <f>Rechnungen!A3</f>
        <v>1396</v>
      </c>
      <c r="B3" s="1">
        <f ca="1">Rechnungen!B3</f>
        <v>41987</v>
      </c>
      <c r="C3" s="3" t="str">
        <f ca="1">Rechnungen!C3</f>
        <v>141280</v>
      </c>
      <c r="D3" s="3">
        <f ca="1">Rechnungen!D3</f>
        <v>30</v>
      </c>
      <c r="E3" s="2">
        <f>Rechnungen!E3</f>
        <v>793.55</v>
      </c>
      <c r="F3" s="1">
        <f ca="1">Rechnungen!F3</f>
        <v>42017</v>
      </c>
    </row>
    <row r="4" spans="1:9" x14ac:dyDescent="0.25">
      <c r="A4">
        <f>Rechnungen!A4</f>
        <v>1269</v>
      </c>
      <c r="B4" s="1">
        <f ca="1">Rechnungen!B4</f>
        <v>41953</v>
      </c>
      <c r="C4" s="3" t="str">
        <f ca="1">Rechnungen!C4</f>
        <v>141144</v>
      </c>
      <c r="D4" s="3">
        <f ca="1">Rechnungen!D4</f>
        <v>5</v>
      </c>
      <c r="E4" s="2">
        <f>Rechnungen!E4</f>
        <v>6.85</v>
      </c>
      <c r="F4" s="1">
        <f ca="1">Rechnungen!F4</f>
        <v>41958</v>
      </c>
    </row>
    <row r="5" spans="1:9" x14ac:dyDescent="0.25">
      <c r="A5">
        <f>Rechnungen!A5</f>
        <v>1113</v>
      </c>
      <c r="B5" s="1">
        <f ca="1">Rechnungen!B5</f>
        <v>41990</v>
      </c>
      <c r="C5" s="3" t="str">
        <f ca="1">Rechnungen!C5</f>
        <v>141270</v>
      </c>
      <c r="D5" s="3">
        <f ca="1">Rechnungen!D5</f>
        <v>10</v>
      </c>
      <c r="E5" s="2">
        <f>Rechnungen!E5</f>
        <v>788.26</v>
      </c>
      <c r="F5" s="1">
        <f ca="1">Rechnungen!F5</f>
        <v>42000</v>
      </c>
    </row>
    <row r="6" spans="1:9" x14ac:dyDescent="0.25">
      <c r="A6">
        <f>Rechnungen!A6</f>
        <v>1308</v>
      </c>
      <c r="B6" s="1">
        <f ca="1">Rechnungen!B6</f>
        <v>41976</v>
      </c>
      <c r="C6" s="3" t="str">
        <f ca="1">Rechnungen!C6</f>
        <v>141236</v>
      </c>
      <c r="D6" s="3">
        <f ca="1">Rechnungen!D6</f>
        <v>5</v>
      </c>
      <c r="E6" s="2">
        <f>Rechnungen!E6</f>
        <v>530.6</v>
      </c>
      <c r="F6" s="1">
        <f ca="1">Rechnungen!F6</f>
        <v>41981</v>
      </c>
    </row>
    <row r="7" spans="1:9" x14ac:dyDescent="0.25">
      <c r="A7">
        <f>Rechnungen!A7</f>
        <v>1076</v>
      </c>
      <c r="B7" s="1">
        <f ca="1">Rechnungen!B7</f>
        <v>41960</v>
      </c>
      <c r="C7" s="3" t="str">
        <f ca="1">Rechnungen!C7</f>
        <v>141168</v>
      </c>
      <c r="D7" s="3">
        <f ca="1">Rechnungen!D7</f>
        <v>30</v>
      </c>
      <c r="E7" s="2">
        <f>Rechnungen!E7</f>
        <v>766.19</v>
      </c>
      <c r="F7" s="1">
        <f ca="1">Rechnungen!F7</f>
        <v>41990</v>
      </c>
    </row>
    <row r="8" spans="1:9" x14ac:dyDescent="0.25">
      <c r="A8">
        <f>Rechnungen!A8</f>
        <v>1032</v>
      </c>
      <c r="B8" s="1">
        <f ca="1">Rechnungen!B8</f>
        <v>41951</v>
      </c>
      <c r="C8" s="3" t="str">
        <f ca="1">Rechnungen!C8</f>
        <v>141172</v>
      </c>
      <c r="D8" s="3">
        <f ca="1">Rechnungen!D8</f>
        <v>21</v>
      </c>
      <c r="E8" s="2">
        <f>Rechnungen!E8</f>
        <v>187.31</v>
      </c>
      <c r="F8" s="1">
        <f ca="1">Rechnungen!F8</f>
        <v>41972</v>
      </c>
    </row>
    <row r="9" spans="1:9" x14ac:dyDescent="0.25">
      <c r="A9">
        <f>Rechnungen!A9</f>
        <v>1126</v>
      </c>
      <c r="B9" s="1">
        <f ca="1">Rechnungen!B9</f>
        <v>41982</v>
      </c>
      <c r="C9" s="3" t="str">
        <f ca="1">Rechnungen!C9</f>
        <v>141210</v>
      </c>
      <c r="D9" s="3">
        <f ca="1">Rechnungen!D9</f>
        <v>5</v>
      </c>
      <c r="E9" s="2">
        <f>Rechnungen!E9</f>
        <v>143.87</v>
      </c>
      <c r="F9" s="1">
        <f ca="1">Rechnungen!F9</f>
        <v>41987</v>
      </c>
    </row>
    <row r="10" spans="1:9" x14ac:dyDescent="0.25">
      <c r="A10">
        <f>Rechnungen!A10</f>
        <v>1279</v>
      </c>
      <c r="B10" s="1">
        <f ca="1">Rechnungen!B10</f>
        <v>41953</v>
      </c>
      <c r="C10" s="3" t="str">
        <f ca="1">Rechnungen!C10</f>
        <v>141172</v>
      </c>
      <c r="D10" s="3">
        <f ca="1">Rechnungen!D10</f>
        <v>10</v>
      </c>
      <c r="E10" s="2">
        <f>Rechnungen!E10</f>
        <v>255.52</v>
      </c>
      <c r="F10" s="1">
        <f ca="1">Rechnungen!F10</f>
        <v>41963</v>
      </c>
    </row>
    <row r="11" spans="1:9" x14ac:dyDescent="0.25">
      <c r="A11">
        <f>Rechnungen!A11</f>
        <v>1303</v>
      </c>
      <c r="B11" s="1">
        <f ca="1">Rechnungen!B11</f>
        <v>41982</v>
      </c>
      <c r="C11" s="3" t="str">
        <f ca="1">Rechnungen!C11</f>
        <v>141244</v>
      </c>
      <c r="D11" s="3">
        <f ca="1">Rechnungen!D11</f>
        <v>5</v>
      </c>
      <c r="E11" s="2">
        <f>Rechnungen!E11</f>
        <v>884.33</v>
      </c>
      <c r="F11" s="1">
        <f ca="1">Rechnungen!F11</f>
        <v>41987</v>
      </c>
    </row>
    <row r="12" spans="1:9" x14ac:dyDescent="0.25">
      <c r="A12">
        <f>Rechnungen!A12</f>
        <v>1128</v>
      </c>
      <c r="B12" s="1">
        <f ca="1">Rechnungen!B12</f>
        <v>41984</v>
      </c>
      <c r="C12" s="3" t="str">
        <f ca="1">Rechnungen!C12</f>
        <v>141243</v>
      </c>
      <c r="D12" s="3">
        <f ca="1">Rechnungen!D12</f>
        <v>5</v>
      </c>
      <c r="E12" s="2">
        <f>Rechnungen!E12</f>
        <v>86.11</v>
      </c>
      <c r="F12" s="1">
        <f ca="1">Rechnungen!F12</f>
        <v>41989</v>
      </c>
    </row>
    <row r="13" spans="1:9" x14ac:dyDescent="0.25">
      <c r="A13">
        <f>Rechnungen!A13</f>
        <v>1100</v>
      </c>
      <c r="B13" s="1">
        <f ca="1">Rechnungen!B13</f>
        <v>41964</v>
      </c>
      <c r="C13" s="3" t="str">
        <f ca="1">Rechnungen!C13</f>
        <v>141165</v>
      </c>
      <c r="D13" s="3">
        <f ca="1">Rechnungen!D13</f>
        <v>10</v>
      </c>
      <c r="E13" s="2">
        <f>Rechnungen!E13</f>
        <v>337.48</v>
      </c>
      <c r="F13" s="1">
        <f ca="1">Rechnungen!F13</f>
        <v>41974</v>
      </c>
    </row>
    <row r="14" spans="1:9" x14ac:dyDescent="0.25">
      <c r="A14">
        <f>Rechnungen!A14</f>
        <v>1036</v>
      </c>
      <c r="B14" s="1">
        <f ca="1">Rechnungen!B14</f>
        <v>41976</v>
      </c>
      <c r="C14" s="3" t="str">
        <f ca="1">Rechnungen!C14</f>
        <v>141209</v>
      </c>
      <c r="D14" s="3">
        <f ca="1">Rechnungen!D14</f>
        <v>5</v>
      </c>
      <c r="E14" s="2">
        <f>Rechnungen!E14</f>
        <v>350.62</v>
      </c>
      <c r="F14" s="1">
        <f ca="1">Rechnungen!F14</f>
        <v>41981</v>
      </c>
    </row>
    <row r="15" spans="1:9" x14ac:dyDescent="0.25">
      <c r="A15">
        <f>Rechnungen!A15</f>
        <v>1091</v>
      </c>
      <c r="B15" s="1">
        <f ca="1">Rechnungen!B15</f>
        <v>41964</v>
      </c>
      <c r="C15" s="3" t="str">
        <f ca="1">Rechnungen!C15</f>
        <v>141154</v>
      </c>
      <c r="D15" s="3">
        <f ca="1">Rechnungen!D15</f>
        <v>10</v>
      </c>
      <c r="E15" s="2">
        <f>Rechnungen!E15</f>
        <v>190.07</v>
      </c>
      <c r="F15" s="1">
        <f ca="1">Rechnungen!F15</f>
        <v>41974</v>
      </c>
    </row>
    <row r="16" spans="1:9" x14ac:dyDescent="0.25">
      <c r="A16">
        <f>Rechnungen!A16</f>
        <v>1094</v>
      </c>
      <c r="B16" s="1">
        <f ca="1">Rechnungen!B16</f>
        <v>41959</v>
      </c>
      <c r="C16" s="3" t="str">
        <f ca="1">Rechnungen!C16</f>
        <v>141123</v>
      </c>
      <c r="D16" s="3">
        <f ca="1">Rechnungen!D16</f>
        <v>30</v>
      </c>
      <c r="E16" s="2">
        <f>Rechnungen!E16</f>
        <v>104.25</v>
      </c>
      <c r="F16" s="1">
        <f ca="1">Rechnungen!F16</f>
        <v>41989</v>
      </c>
    </row>
    <row r="17" spans="1:6" x14ac:dyDescent="0.25">
      <c r="A17">
        <f>Rechnungen!A17</f>
        <v>1275</v>
      </c>
      <c r="B17" s="1">
        <f ca="1">Rechnungen!B17</f>
        <v>41981</v>
      </c>
      <c r="C17" s="3" t="str">
        <f ca="1">Rechnungen!C17</f>
        <v>141210</v>
      </c>
      <c r="D17" s="3">
        <f ca="1">Rechnungen!D17</f>
        <v>21</v>
      </c>
      <c r="E17" s="2">
        <f>Rechnungen!E17</f>
        <v>742.3</v>
      </c>
      <c r="F17" s="1">
        <f ca="1">Rechnungen!F17</f>
        <v>42002</v>
      </c>
    </row>
    <row r="18" spans="1:6" x14ac:dyDescent="0.25">
      <c r="A18">
        <f>Rechnungen!A18</f>
        <v>1188</v>
      </c>
      <c r="B18" s="1">
        <f ca="1">Rechnungen!B18</f>
        <v>41972</v>
      </c>
      <c r="C18" s="3" t="str">
        <f ca="1">Rechnungen!C18</f>
        <v>141151</v>
      </c>
      <c r="D18" s="3">
        <f ca="1">Rechnungen!D18</f>
        <v>30</v>
      </c>
      <c r="E18" s="2">
        <f>Rechnungen!E18</f>
        <v>505.53</v>
      </c>
      <c r="F18" s="1">
        <f ca="1">Rechnungen!F18</f>
        <v>42002</v>
      </c>
    </row>
    <row r="19" spans="1:6" x14ac:dyDescent="0.25">
      <c r="A19">
        <f>Rechnungen!A19</f>
        <v>1204</v>
      </c>
      <c r="B19" s="1">
        <f ca="1">Rechnungen!B19</f>
        <v>41994</v>
      </c>
      <c r="C19" s="3" t="str">
        <f ca="1">Rechnungen!C19</f>
        <v>141262</v>
      </c>
      <c r="D19" s="3">
        <f ca="1">Rechnungen!D19</f>
        <v>5</v>
      </c>
      <c r="E19" s="2">
        <f>Rechnungen!E19</f>
        <v>405.73</v>
      </c>
      <c r="F19" s="1">
        <f ca="1">Rechnungen!F19</f>
        <v>41999</v>
      </c>
    </row>
    <row r="20" spans="1:6" x14ac:dyDescent="0.25">
      <c r="A20">
        <f>Rechnungen!A20</f>
        <v>1388</v>
      </c>
      <c r="B20" s="1">
        <f ca="1">Rechnungen!B20</f>
        <v>41953</v>
      </c>
      <c r="C20" s="3" t="str">
        <f ca="1">Rechnungen!C20</f>
        <v>141158</v>
      </c>
      <c r="D20" s="3">
        <f ca="1">Rechnungen!D20</f>
        <v>30</v>
      </c>
      <c r="E20" s="2">
        <f>Rechnungen!E20</f>
        <v>444.94</v>
      </c>
      <c r="F20" s="1">
        <f ca="1">Rechnungen!F20</f>
        <v>41983</v>
      </c>
    </row>
    <row r="21" spans="1:6" x14ac:dyDescent="0.25">
      <c r="A21">
        <f>Rechnungen!A21</f>
        <v>1210</v>
      </c>
      <c r="B21" s="1">
        <f ca="1">Rechnungen!B21</f>
        <v>41951</v>
      </c>
      <c r="C21" s="3" t="str">
        <f ca="1">Rechnungen!C21</f>
        <v>141131</v>
      </c>
      <c r="D21" s="3">
        <f ca="1">Rechnungen!D21</f>
        <v>10</v>
      </c>
      <c r="E21" s="2">
        <f>Rechnungen!E21</f>
        <v>44.46</v>
      </c>
      <c r="F21" s="1">
        <f ca="1">Rechnungen!F21</f>
        <v>41961</v>
      </c>
    </row>
  </sheetData>
  <autoFilter ref="A1:F2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Rechnungen</vt:lpstr>
      <vt:lpstr>Lösung 1</vt:lpstr>
      <vt:lpstr>Lösung 2</vt:lpstr>
      <vt:lpstr>Lösung 3</vt:lpstr>
      <vt:lpstr>Lösung 4</vt:lpstr>
      <vt:lpstr>Lösung 5</vt:lpstr>
      <vt:lpstr>Stichtag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2014-12-20T16:31:06Z</dcterms:created>
  <dcterms:modified xsi:type="dcterms:W3CDTF">2014-12-21T23:34:15Z</dcterms:modified>
</cp:coreProperties>
</file>