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 E•I•S - Sammler\Pivot\Kleinbrot\PowerQuery\"/>
    </mc:Choice>
  </mc:AlternateContent>
  <bookViews>
    <workbookView xWindow="120" yWindow="45" windowWidth="15120" windowHeight="8520" tabRatio="640"/>
  </bookViews>
  <sheets>
    <sheet name="Januar" sheetId="16" r:id="rId1"/>
    <sheet name="Februar" sheetId="17" r:id="rId2"/>
    <sheet name="März" sheetId="18" r:id="rId3"/>
    <sheet name="April" sheetId="19" r:id="rId4"/>
    <sheet name="Mai" sheetId="20" r:id="rId5"/>
    <sheet name="Juni" sheetId="21" r:id="rId6"/>
    <sheet name="Juli" sheetId="22" r:id="rId7"/>
    <sheet name="August" sheetId="23" r:id="rId8"/>
    <sheet name="September" sheetId="24" r:id="rId9"/>
    <sheet name="Oktober" sheetId="25" r:id="rId10"/>
    <sheet name="November" sheetId="26" r:id="rId11"/>
    <sheet name="Dezember" sheetId="27" r:id="rId12"/>
    <sheet name="Feiertage" sheetId="31" r:id="rId13"/>
  </sheets>
  <definedNames>
    <definedName name="ATApr">April!#REF!</definedName>
    <definedName name="ataug">August!#REF!</definedName>
    <definedName name="ATDez">Dezember!#REF!</definedName>
    <definedName name="ATFeb">Februar!#REF!</definedName>
    <definedName name="ATJan">Januar!#REF!</definedName>
    <definedName name="ATJul">Juli!#REF!</definedName>
    <definedName name="ATJun">Juni!#REF!</definedName>
    <definedName name="ATMai">Mai!#REF!</definedName>
    <definedName name="ATMrz">März!#REF!</definedName>
    <definedName name="atnov">November!#REF!</definedName>
    <definedName name="atokt">Oktober!#REF!</definedName>
    <definedName name="ATSep">September!#REF!</definedName>
  </definedNames>
  <calcPr calcId="152511" calcOnSave="0"/>
</workbook>
</file>

<file path=xl/calcChain.xml><?xml version="1.0" encoding="utf-8"?>
<calcChain xmlns="http://schemas.openxmlformats.org/spreadsheetml/2006/main">
  <c r="B32" i="19" l="1"/>
  <c r="B32" i="26"/>
  <c r="B32" i="24"/>
  <c r="B32" i="21"/>
  <c r="C32" i="19"/>
  <c r="C32" i="26"/>
  <c r="C32" i="24"/>
  <c r="C32" i="21"/>
  <c r="D32" i="19"/>
  <c r="D32" i="26"/>
  <c r="D32" i="24"/>
  <c r="D32" i="21"/>
  <c r="E32" i="19"/>
  <c r="E32" i="26"/>
  <c r="E32" i="24"/>
  <c r="E32" i="21"/>
  <c r="F32" i="19"/>
  <c r="F32" i="26"/>
  <c r="F32" i="24"/>
  <c r="F32" i="21"/>
  <c r="G32" i="19"/>
  <c r="G32" i="26"/>
  <c r="G32" i="24"/>
  <c r="G32" i="21"/>
  <c r="H2" i="19"/>
  <c r="H2" i="26"/>
  <c r="H2" i="24"/>
  <c r="H2" i="21"/>
  <c r="H3" i="19"/>
  <c r="H3" i="26"/>
  <c r="H3" i="24"/>
  <c r="H3" i="21"/>
  <c r="H4" i="19"/>
  <c r="H4" i="26"/>
  <c r="H4" i="24"/>
  <c r="H4" i="21"/>
  <c r="H5" i="19"/>
  <c r="H5" i="26"/>
  <c r="H5" i="24"/>
  <c r="H5" i="21"/>
  <c r="H6" i="19"/>
  <c r="H6" i="26"/>
  <c r="H6" i="24"/>
  <c r="H6" i="21"/>
  <c r="H8" i="19"/>
  <c r="H8" i="26"/>
  <c r="H8" i="24"/>
  <c r="H8" i="21"/>
  <c r="H9" i="19"/>
  <c r="H9" i="26"/>
  <c r="H9" i="24"/>
  <c r="H9" i="21"/>
  <c r="H10" i="19"/>
  <c r="H10" i="26"/>
  <c r="H10" i="24"/>
  <c r="H10" i="21"/>
  <c r="H11" i="19"/>
  <c r="H11" i="26"/>
  <c r="H11" i="24"/>
  <c r="H11" i="21"/>
  <c r="H12" i="19"/>
  <c r="H12" i="26"/>
  <c r="H12" i="24"/>
  <c r="H12" i="21"/>
  <c r="H13" i="19"/>
  <c r="H13" i="26"/>
  <c r="H13" i="24"/>
  <c r="H13" i="21"/>
  <c r="H15" i="19"/>
  <c r="H15" i="26"/>
  <c r="H15" i="24"/>
  <c r="H15" i="21"/>
  <c r="H16" i="19"/>
  <c r="H16" i="26"/>
  <c r="H16" i="24"/>
  <c r="H16" i="21"/>
  <c r="H17" i="19"/>
  <c r="H17" i="26"/>
  <c r="H17" i="24"/>
  <c r="H17" i="21"/>
  <c r="H18" i="19"/>
  <c r="H18" i="26"/>
  <c r="H18" i="24"/>
  <c r="H18" i="21"/>
  <c r="H20" i="19"/>
  <c r="H20" i="26"/>
  <c r="H20" i="24"/>
  <c r="H20" i="21"/>
  <c r="H23" i="19"/>
  <c r="H23" i="26"/>
  <c r="H23" i="24"/>
  <c r="H23" i="21"/>
  <c r="H24" i="19"/>
  <c r="H24" i="26"/>
  <c r="H24" i="24"/>
  <c r="H24" i="21"/>
  <c r="H25" i="19"/>
  <c r="H25" i="26"/>
  <c r="H25" i="24"/>
  <c r="H25" i="21"/>
  <c r="H26" i="19"/>
  <c r="H26" i="26"/>
  <c r="H26" i="24"/>
  <c r="H26" i="21"/>
  <c r="H27" i="19"/>
  <c r="H27" i="26"/>
  <c r="H27" i="24"/>
  <c r="H27" i="21"/>
  <c r="H29" i="19"/>
  <c r="H29" i="26"/>
  <c r="H29" i="24"/>
  <c r="H29" i="21"/>
  <c r="H30" i="19"/>
  <c r="H30" i="26"/>
  <c r="H30" i="24"/>
  <c r="H30" i="21"/>
  <c r="H31" i="19"/>
  <c r="H31" i="26"/>
  <c r="H31" i="24"/>
  <c r="H31" i="21"/>
  <c r="H32" i="19"/>
  <c r="H32" i="26"/>
  <c r="H32" i="24"/>
  <c r="H32" i="21"/>
  <c r="B33" i="18"/>
  <c r="B33" i="27"/>
  <c r="B33" i="25"/>
  <c r="B33" i="23"/>
  <c r="B33" i="22"/>
  <c r="B33" i="20"/>
  <c r="C33" i="18"/>
  <c r="C33" i="27"/>
  <c r="H33" i="27" s="1"/>
  <c r="C33" i="25"/>
  <c r="H33" i="25" s="1"/>
  <c r="C33" i="23"/>
  <c r="C33" i="22"/>
  <c r="C33" i="20"/>
  <c r="H33" i="20" s="1"/>
  <c r="D33" i="18"/>
  <c r="D33" i="27"/>
  <c r="D33" i="25"/>
  <c r="D33" i="23"/>
  <c r="D33" i="22"/>
  <c r="D33" i="20"/>
  <c r="E33" i="18"/>
  <c r="E33" i="27"/>
  <c r="E33" i="25"/>
  <c r="E33" i="23"/>
  <c r="E33" i="22"/>
  <c r="E33" i="20"/>
  <c r="F33" i="18"/>
  <c r="F33" i="27"/>
  <c r="F33" i="25"/>
  <c r="F33" i="23"/>
  <c r="F33" i="22"/>
  <c r="F33" i="20"/>
  <c r="G33" i="18"/>
  <c r="G33" i="27"/>
  <c r="G33" i="25"/>
  <c r="G33" i="23"/>
  <c r="G33" i="22"/>
  <c r="G33" i="20"/>
  <c r="H2" i="18"/>
  <c r="H2" i="27"/>
  <c r="H2" i="25"/>
  <c r="H2" i="23"/>
  <c r="H2" i="22"/>
  <c r="H2" i="20"/>
  <c r="H4" i="18"/>
  <c r="H4" i="27"/>
  <c r="H4" i="25"/>
  <c r="H4" i="23"/>
  <c r="H4" i="22"/>
  <c r="H4" i="20"/>
  <c r="H5" i="18"/>
  <c r="H5" i="27"/>
  <c r="H5" i="25"/>
  <c r="H5" i="23"/>
  <c r="H5" i="22"/>
  <c r="H5" i="20"/>
  <c r="H6" i="18"/>
  <c r="H6" i="27"/>
  <c r="H6" i="25"/>
  <c r="H6" i="23"/>
  <c r="H6" i="22"/>
  <c r="H6" i="20"/>
  <c r="H7" i="18"/>
  <c r="H7" i="27"/>
  <c r="H7" i="25"/>
  <c r="H7" i="23"/>
  <c r="H7" i="22"/>
  <c r="H7" i="20"/>
  <c r="H8" i="18"/>
  <c r="H8" i="27"/>
  <c r="H8" i="25"/>
  <c r="H8" i="23"/>
  <c r="H8" i="22"/>
  <c r="H8" i="20"/>
  <c r="H9" i="18"/>
  <c r="H9" i="27"/>
  <c r="H9" i="25"/>
  <c r="H9" i="23"/>
  <c r="H9" i="22"/>
  <c r="H9" i="20"/>
  <c r="H11" i="18"/>
  <c r="H11" i="27"/>
  <c r="H11" i="25"/>
  <c r="H11" i="23"/>
  <c r="H11" i="22"/>
  <c r="H11" i="20"/>
  <c r="H12" i="18"/>
  <c r="H12" i="27"/>
  <c r="H12" i="25"/>
  <c r="H12" i="23"/>
  <c r="H12" i="22"/>
  <c r="H12" i="20"/>
  <c r="H13" i="18"/>
  <c r="H13" i="27"/>
  <c r="H13" i="25"/>
  <c r="H13" i="23"/>
  <c r="H13" i="22"/>
  <c r="H13" i="20"/>
  <c r="H14" i="18"/>
  <c r="H14" i="27"/>
  <c r="H14" i="25"/>
  <c r="H14" i="23"/>
  <c r="H14" i="22"/>
  <c r="H14" i="20"/>
  <c r="H15" i="18"/>
  <c r="H15" i="27"/>
  <c r="H15" i="25"/>
  <c r="H15" i="23"/>
  <c r="H15" i="22"/>
  <c r="H15" i="20"/>
  <c r="H16" i="18"/>
  <c r="H16" i="27"/>
  <c r="H16" i="25"/>
  <c r="H16" i="23"/>
  <c r="H16" i="22"/>
  <c r="H16" i="20"/>
  <c r="H18" i="18"/>
  <c r="H18" i="27"/>
  <c r="H18" i="25"/>
  <c r="H18" i="23"/>
  <c r="H18" i="22"/>
  <c r="H18" i="20"/>
  <c r="H19" i="18"/>
  <c r="H19" i="27"/>
  <c r="H19" i="25"/>
  <c r="H19" i="23"/>
  <c r="H19" i="22"/>
  <c r="H19" i="20"/>
  <c r="H20" i="18"/>
  <c r="H20" i="27"/>
  <c r="H20" i="25"/>
  <c r="H20" i="23"/>
  <c r="H20" i="22"/>
  <c r="H20" i="20"/>
  <c r="H21" i="18"/>
  <c r="H21" i="27"/>
  <c r="H21" i="25"/>
  <c r="H21" i="23"/>
  <c r="H21" i="22"/>
  <c r="H21" i="20"/>
  <c r="H22" i="18"/>
  <c r="H22" i="27"/>
  <c r="H22" i="25"/>
  <c r="H22" i="23"/>
  <c r="H22" i="22"/>
  <c r="H22" i="20"/>
  <c r="H23" i="18"/>
  <c r="H23" i="27"/>
  <c r="H23" i="25"/>
  <c r="H23" i="23"/>
  <c r="H23" i="22"/>
  <c r="H23" i="20"/>
  <c r="H25" i="18"/>
  <c r="H25" i="27"/>
  <c r="H25" i="25"/>
  <c r="H25" i="23"/>
  <c r="H25" i="22"/>
  <c r="H25" i="20"/>
  <c r="H26" i="18"/>
  <c r="H26" i="27"/>
  <c r="H26" i="25"/>
  <c r="H26" i="23"/>
  <c r="H26" i="22"/>
  <c r="H26" i="20"/>
  <c r="H27" i="18"/>
  <c r="H27" i="27"/>
  <c r="H27" i="25"/>
  <c r="H27" i="23"/>
  <c r="H27" i="22"/>
  <c r="H27" i="20"/>
  <c r="H28" i="18"/>
  <c r="H28" i="27"/>
  <c r="H28" i="25"/>
  <c r="H28" i="23"/>
  <c r="H28" i="22"/>
  <c r="H28" i="20"/>
  <c r="H29" i="18"/>
  <c r="H29" i="27"/>
  <c r="H29" i="25"/>
  <c r="H29" i="23"/>
  <c r="H29" i="22"/>
  <c r="H29" i="20"/>
  <c r="H30" i="18"/>
  <c r="H30" i="27"/>
  <c r="H30" i="25"/>
  <c r="H30" i="23"/>
  <c r="H30" i="22"/>
  <c r="H30" i="20"/>
  <c r="H32" i="18"/>
  <c r="H32" i="27"/>
  <c r="H32" i="25"/>
  <c r="H32" i="23"/>
  <c r="H32" i="22"/>
  <c r="H32" i="20"/>
  <c r="H33" i="18"/>
  <c r="H33" i="23"/>
  <c r="H33" i="22"/>
  <c r="B30" i="17"/>
  <c r="H30" i="17" s="1"/>
  <c r="C30" i="17"/>
  <c r="D30" i="17"/>
  <c r="E30" i="17"/>
  <c r="F30" i="17"/>
  <c r="G30" i="17"/>
  <c r="H2" i="17"/>
  <c r="H4" i="17"/>
  <c r="H5" i="17"/>
  <c r="H6" i="17"/>
  <c r="H7" i="17"/>
  <c r="H8" i="17"/>
  <c r="H9" i="17"/>
  <c r="H11" i="17"/>
  <c r="H12" i="17"/>
  <c r="H13" i="17"/>
  <c r="H14" i="17"/>
  <c r="H15" i="17"/>
  <c r="H16" i="17"/>
  <c r="H18" i="17"/>
  <c r="H19" i="17"/>
  <c r="H20" i="17"/>
  <c r="H21" i="17"/>
  <c r="H22" i="17"/>
  <c r="H23" i="17"/>
  <c r="H25" i="17"/>
  <c r="H26" i="17"/>
  <c r="H27" i="17"/>
  <c r="H28" i="17"/>
  <c r="H29" i="17"/>
  <c r="B33" i="16"/>
  <c r="C33" i="16"/>
  <c r="D33" i="16"/>
  <c r="E33" i="16"/>
  <c r="H33" i="16" s="1"/>
  <c r="F33" i="16"/>
  <c r="G33" i="16"/>
  <c r="H3" i="16"/>
  <c r="H4" i="16"/>
  <c r="H5" i="16"/>
  <c r="H7" i="16"/>
  <c r="H8" i="16"/>
  <c r="H9" i="16"/>
  <c r="H10" i="16"/>
  <c r="H11" i="16"/>
  <c r="H12" i="16"/>
  <c r="H14" i="16"/>
  <c r="H15" i="16"/>
  <c r="H16" i="16"/>
  <c r="H17" i="16"/>
  <c r="H18" i="16"/>
  <c r="H19" i="16"/>
  <c r="H21" i="16"/>
  <c r="H22" i="16"/>
  <c r="H23" i="16"/>
  <c r="H24" i="16"/>
  <c r="H25" i="16"/>
  <c r="H26" i="16"/>
  <c r="H28" i="16"/>
  <c r="H29" i="16"/>
  <c r="H30" i="16"/>
  <c r="H31" i="16"/>
  <c r="H32" i="16"/>
  <c r="A3" i="19" l="1"/>
  <c r="A4" i="19" s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0" i="27"/>
  <c r="A31" i="27"/>
  <c r="A32" i="27" s="1"/>
  <c r="A3" i="22" l="1"/>
  <c r="A3" i="21"/>
  <c r="A4" i="21" s="1"/>
  <c r="A5" i="21" s="1"/>
  <c r="A6" i="21" s="1"/>
  <c r="A7" i="21" s="1"/>
  <c r="A8" i="21" s="1"/>
  <c r="A9" i="21" s="1"/>
  <c r="A10" i="21" s="1"/>
  <c r="A11" i="21" s="1"/>
  <c r="A3" i="26"/>
  <c r="A3" i="24" l="1"/>
  <c r="A3" i="23"/>
  <c r="A3" i="17"/>
  <c r="A3" i="27"/>
  <c r="A4" i="26"/>
  <c r="A3" i="25"/>
  <c r="A4" i="22"/>
  <c r="A12" i="21"/>
  <c r="A3" i="20"/>
  <c r="A3" i="18"/>
  <c r="A4" i="24" l="1"/>
  <c r="A4" i="23"/>
  <c r="A5" i="26"/>
  <c r="A4" i="20"/>
  <c r="A13" i="21"/>
  <c r="A5" i="22"/>
  <c r="A4" i="17"/>
  <c r="A4" i="18"/>
  <c r="A4" i="25"/>
  <c r="A4" i="27"/>
  <c r="A5" i="24"/>
  <c r="A5" i="23" l="1"/>
  <c r="A5" i="17"/>
  <c r="A5" i="27"/>
  <c r="A6" i="26"/>
  <c r="A5" i="20"/>
  <c r="A5" i="18"/>
  <c r="A6" i="24"/>
  <c r="A5" i="25"/>
  <c r="A6" i="22"/>
  <c r="A14" i="21"/>
  <c r="A6" i="23" l="1"/>
  <c r="A7" i="26"/>
  <c r="A6" i="20"/>
  <c r="A6" i="17"/>
  <c r="A7" i="24"/>
  <c r="A7" i="22"/>
  <c r="A6" i="25"/>
  <c r="A15" i="21"/>
  <c r="A6" i="18"/>
  <c r="A6" i="27"/>
  <c r="A7" i="23" l="1"/>
  <c r="A8" i="24"/>
  <c r="A7" i="17"/>
  <c r="A7" i="20"/>
  <c r="A16" i="21"/>
  <c r="A8" i="26"/>
  <c r="A7" i="25"/>
  <c r="A7" i="27"/>
  <c r="A7" i="18"/>
  <c r="A8" i="22"/>
  <c r="A8" i="23" l="1"/>
  <c r="A8" i="18"/>
  <c r="A17" i="21"/>
  <c r="A8" i="25"/>
  <c r="A9" i="22"/>
  <c r="A9" i="26"/>
  <c r="A8" i="20"/>
  <c r="A8" i="27"/>
  <c r="A8" i="17"/>
  <c r="A9" i="24"/>
  <c r="A9" i="23" l="1"/>
  <c r="A9" i="17"/>
  <c r="A18" i="21"/>
  <c r="A10" i="26"/>
  <c r="A9" i="18"/>
  <c r="A10" i="24"/>
  <c r="A9" i="25"/>
  <c r="A9" i="27"/>
  <c r="A9" i="20"/>
  <c r="A10" i="22"/>
  <c r="A10" i="23" l="1"/>
  <c r="A10" i="25"/>
  <c r="A11" i="26"/>
  <c r="A10" i="17"/>
  <c r="A10" i="20"/>
  <c r="A11" i="22"/>
  <c r="A10" i="27"/>
  <c r="A11" i="24"/>
  <c r="A10" i="18"/>
  <c r="A19" i="21"/>
  <c r="A3" i="16"/>
  <c r="A1" i="31"/>
  <c r="A11" i="23" l="1"/>
  <c r="A20" i="21"/>
  <c r="A11" i="18"/>
  <c r="A12" i="24"/>
  <c r="A12" i="22"/>
  <c r="A11" i="17"/>
  <c r="A11" i="27"/>
  <c r="A11" i="20"/>
  <c r="A12" i="26"/>
  <c r="A11" i="25"/>
  <c r="A4" i="16"/>
  <c r="A12" i="31"/>
  <c r="A7" i="31"/>
  <c r="A11" i="31"/>
  <c r="A3" i="31"/>
  <c r="A5" i="31"/>
  <c r="A13" i="31"/>
  <c r="A12" i="23" l="1"/>
  <c r="A21" i="21"/>
  <c r="A12" i="20"/>
  <c r="A13" i="22"/>
  <c r="A12" i="18"/>
  <c r="A12" i="17"/>
  <c r="A12" i="25"/>
  <c r="A13" i="26"/>
  <c r="A12" i="27"/>
  <c r="A13" i="24"/>
  <c r="A5" i="16"/>
  <c r="A4" i="31"/>
  <c r="A10" i="31"/>
  <c r="A9" i="31"/>
  <c r="A6" i="31"/>
  <c r="A8" i="31"/>
  <c r="A13" i="23" l="1"/>
  <c r="A13" i="27"/>
  <c r="A14" i="26"/>
  <c r="A13" i="18"/>
  <c r="A13" i="20"/>
  <c r="A13" i="17"/>
  <c r="A22" i="21"/>
  <c r="A14" i="24"/>
  <c r="A13" i="25"/>
  <c r="A14" i="22"/>
  <c r="A6" i="16"/>
  <c r="A14" i="23" l="1"/>
  <c r="A15" i="22"/>
  <c r="A15" i="24"/>
  <c r="A15" i="26"/>
  <c r="A14" i="27"/>
  <c r="A14" i="25"/>
  <c r="A14" i="17"/>
  <c r="A14" i="18"/>
  <c r="A23" i="21"/>
  <c r="A14" i="20"/>
  <c r="A7" i="16"/>
  <c r="A15" i="23" l="1"/>
  <c r="A15" i="27"/>
  <c r="A15" i="20"/>
  <c r="A16" i="22"/>
  <c r="A16" i="26"/>
  <c r="A15" i="18"/>
  <c r="A15" i="25"/>
  <c r="A16" i="24"/>
  <c r="A24" i="21"/>
  <c r="A15" i="17"/>
  <c r="A8" i="16"/>
  <c r="A16" i="23" l="1"/>
  <c r="A16" i="17"/>
  <c r="A17" i="26"/>
  <c r="A25" i="21"/>
  <c r="A16" i="25"/>
  <c r="A17" i="22"/>
  <c r="A16" i="20"/>
  <c r="A16" i="27"/>
  <c r="A17" i="24"/>
  <c r="A16" i="18"/>
  <c r="A9" i="16"/>
  <c r="A17" i="23" l="1"/>
  <c r="A17" i="18"/>
  <c r="A17" i="27"/>
  <c r="A18" i="22"/>
  <c r="A26" i="21"/>
  <c r="A17" i="17"/>
  <c r="A17" i="25"/>
  <c r="A18" i="24"/>
  <c r="A17" i="20"/>
  <c r="A18" i="26"/>
  <c r="A10" i="16"/>
  <c r="A18" i="23" l="1"/>
  <c r="A19" i="26"/>
  <c r="A18" i="20"/>
  <c r="A18" i="25"/>
  <c r="A19" i="22"/>
  <c r="A18" i="18"/>
  <c r="A19" i="24"/>
  <c r="A18" i="17"/>
  <c r="A27" i="21"/>
  <c r="A18" i="27"/>
  <c r="A11" i="16"/>
  <c r="A19" i="23" l="1"/>
  <c r="A20" i="24"/>
  <c r="A19" i="27"/>
  <c r="A20" i="22"/>
  <c r="A19" i="20"/>
  <c r="A28" i="21"/>
  <c r="A19" i="18"/>
  <c r="A20" i="26"/>
  <c r="A19" i="17"/>
  <c r="A19" i="25"/>
  <c r="A12" i="16"/>
  <c r="A20" i="23" l="1"/>
  <c r="A29" i="21"/>
  <c r="A20" i="17"/>
  <c r="A21" i="26"/>
  <c r="A21" i="22"/>
  <c r="A20" i="25"/>
  <c r="A20" i="27"/>
  <c r="A20" i="18"/>
  <c r="A21" i="24"/>
  <c r="A20" i="20"/>
  <c r="A13" i="16"/>
  <c r="A21" i="23" l="1"/>
  <c r="A30" i="21"/>
  <c r="A21" i="18"/>
  <c r="A21" i="27"/>
  <c r="A21" i="25"/>
  <c r="A22" i="22"/>
  <c r="A22" i="26"/>
  <c r="A22" i="24"/>
  <c r="A21" i="20"/>
  <c r="A21" i="17"/>
  <c r="A14" i="16"/>
  <c r="A22" i="23" l="1"/>
  <c r="A31" i="21"/>
  <c r="A22" i="25"/>
  <c r="A22" i="20"/>
  <c r="A23" i="24"/>
  <c r="A23" i="22"/>
  <c r="A22" i="27"/>
  <c r="A22" i="17"/>
  <c r="A23" i="26"/>
  <c r="A22" i="18"/>
  <c r="A15" i="16"/>
  <c r="A23" i="23" l="1"/>
  <c r="A23" i="17"/>
  <c r="A24" i="24"/>
  <c r="A24" i="22"/>
  <c r="A23" i="20"/>
  <c r="A24" i="26"/>
  <c r="A23" i="27"/>
  <c r="A23" i="18"/>
  <c r="A23" i="25"/>
  <c r="A16" i="16"/>
  <c r="A24" i="23" l="1"/>
  <c r="A25" i="26"/>
  <c r="A24" i="25"/>
  <c r="A24" i="20"/>
  <c r="A24" i="17"/>
  <c r="A24" i="27"/>
  <c r="A25" i="24"/>
  <c r="A24" i="18"/>
  <c r="A25" i="22"/>
  <c r="A17" i="16"/>
  <c r="A25" i="23" l="1"/>
  <c r="A26" i="24"/>
  <c r="A26" i="22"/>
  <c r="A25" i="20"/>
  <c r="A26" i="26"/>
  <c r="A25" i="18"/>
  <c r="A25" i="17"/>
  <c r="A25" i="25"/>
  <c r="A25" i="27"/>
  <c r="A18" i="16"/>
  <c r="A26" i="23" l="1"/>
  <c r="A26" i="20"/>
  <c r="A26" i="25"/>
  <c r="A27" i="24"/>
  <c r="A26" i="27"/>
  <c r="A26" i="17"/>
  <c r="A27" i="22"/>
  <c r="A26" i="18"/>
  <c r="A27" i="26"/>
  <c r="A19" i="16"/>
  <c r="A27" i="23" l="1"/>
  <c r="A28" i="24"/>
  <c r="A27" i="25"/>
  <c r="A27" i="18"/>
  <c r="A27" i="17"/>
  <c r="A27" i="20"/>
  <c r="A28" i="22"/>
  <c r="A29" i="22" s="1"/>
  <c r="A30" i="22" s="1"/>
  <c r="A27" i="27"/>
  <c r="A28" i="26"/>
  <c r="A29" i="26" s="1"/>
  <c r="A20" i="16"/>
  <c r="A30" i="26" l="1"/>
  <c r="A29" i="24"/>
  <c r="A28" i="23"/>
  <c r="A31" i="22"/>
  <c r="A28" i="20"/>
  <c r="A29" i="20" s="1"/>
  <c r="A30" i="20" s="1"/>
  <c r="A28" i="17"/>
  <c r="A29" i="17" s="1"/>
  <c r="A28" i="25"/>
  <c r="A29" i="25" s="1"/>
  <c r="A30" i="25" s="1"/>
  <c r="A31" i="25" s="1"/>
  <c r="A32" i="25" s="1"/>
  <c r="A28" i="27"/>
  <c r="A29" i="27" s="1"/>
  <c r="A28" i="18"/>
  <c r="A21" i="16"/>
  <c r="A31" i="26" l="1"/>
  <c r="A30" i="24"/>
  <c r="A29" i="23"/>
  <c r="A32" i="22"/>
  <c r="A31" i="20"/>
  <c r="A29" i="18"/>
  <c r="A22" i="16"/>
  <c r="A31" i="24" l="1"/>
  <c r="A30" i="23"/>
  <c r="A32" i="20"/>
  <c r="A30" i="18"/>
  <c r="A23" i="16"/>
  <c r="A31" i="23" l="1"/>
  <c r="A31" i="18"/>
  <c r="A24" i="16"/>
  <c r="A32" i="23" l="1"/>
  <c r="A32" i="18"/>
  <c r="A25" i="16"/>
  <c r="A26" i="16" l="1"/>
  <c r="A27" i="16" l="1"/>
  <c r="A28" i="16" l="1"/>
  <c r="A29" i="16" l="1"/>
  <c r="A30" i="16" l="1"/>
  <c r="A31" i="16" l="1"/>
  <c r="A32" i="16" l="1"/>
</calcChain>
</file>

<file path=xl/sharedStrings.xml><?xml version="1.0" encoding="utf-8"?>
<sst xmlns="http://schemas.openxmlformats.org/spreadsheetml/2006/main" count="310" uniqueCount="21">
  <si>
    <t>Brot</t>
  </si>
  <si>
    <t>Brötchen</t>
  </si>
  <si>
    <t>Gebäck</t>
  </si>
  <si>
    <t>Kuchen</t>
  </si>
  <si>
    <t>Kaffee</t>
  </si>
  <si>
    <t>Sonstiges</t>
  </si>
  <si>
    <t>Datum</t>
  </si>
  <si>
    <t>Feiertag</t>
  </si>
  <si>
    <t>Neujahr</t>
  </si>
  <si>
    <t>Karfreitag</t>
  </si>
  <si>
    <t>Ostern</t>
  </si>
  <si>
    <t>Ostermontag</t>
  </si>
  <si>
    <t>1. Mai</t>
  </si>
  <si>
    <t>Himmelfahrt</t>
  </si>
  <si>
    <t>Pfingsten</t>
  </si>
  <si>
    <t>Pfingstmontag</t>
  </si>
  <si>
    <t>Tag der Einheit</t>
  </si>
  <si>
    <t>1. Weihnachtstag</t>
  </si>
  <si>
    <t>2. Weihnachtstag</t>
  </si>
  <si>
    <t/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</si>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</sst>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[$-F800]dddd\,\ mmmm\ dd\,\ yyyy"/>
    <numFmt numFmtId="166" formatCode="&quot;Jahr: &quot;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14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left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0" fillId="0" borderId="2" xfId="0" applyBorder="1"/>
    <xf numFmtId="164" fontId="0" fillId="0" borderId="2" xfId="0" applyNumberFormat="1" applyBorder="1"/>
    <xf numFmtId="0" fontId="0" fillId="0" borderId="4" xfId="0" applyBorder="1"/>
    <xf numFmtId="164" fontId="0" fillId="0" borderId="4" xfId="0" applyNumberFormat="1" applyBorder="1"/>
    <xf numFmtId="164" fontId="0" fillId="0" borderId="5" xfId="0" applyNumberFormat="1" applyBorder="1"/>
    <xf numFmtId="0" fontId="0" fillId="0" borderId="1" xfId="0" applyFill="1" applyBorder="1"/>
    <xf numFmtId="0" fontId="0" fillId="0" borderId="3" xfId="0" applyFill="1" applyBorder="1"/>
    <xf numFmtId="0" fontId="0" fillId="0" borderId="5" xfId="0" applyBorder="1"/>
  </cellXfs>
  <cellStyles count="1">
    <cellStyle name="Standard" xfId="0" builtinId="0"/>
  </cellStyles>
  <dxfs count="123">
    <dxf>
      <protection locked="0" hidden="0"/>
    </dxf>
    <dxf>
      <numFmt numFmtId="19" formatCode="dd/mm/yyyy"/>
      <protection locked="0" hidden="0"/>
    </dxf>
    <dxf>
      <protection locked="0" hidden="0"/>
    </dxf>
    <dxf>
      <numFmt numFmtId="164" formatCode="#,##0.00\ &quot;€&quot;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5" formatCode="[$-F800]dddd\,\ mmmm\ dd\,\ yyyy"/>
    </dxf>
    <dxf>
      <border outline="0">
        <bottom style="double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#,##0.00\ &quot;€&quot;"/>
    </dxf>
    <dxf>
      <numFmt numFmtId="165" formatCode="[$-F800]dddd\,\ mmmm\ dd\,\ yyyy"/>
    </dxf>
    <dxf>
      <border outline="0">
        <bottom style="double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numFmt numFmtId="164" formatCode="#,##0.00\ &quot;€&quot;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5" formatCode="[$-F800]dddd\,\ mmmm\ dd\,\ yyyy"/>
    </dxf>
    <dxf>
      <border outline="0">
        <bottom style="double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numFmt numFmtId="164" formatCode="#,##0.00\ &quot;€&quot;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5" formatCode="[$-F800]dddd\,\ mmmm\ dd\,\ yyyy"/>
    </dxf>
    <dxf>
      <border outline="0">
        <bottom style="double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numFmt numFmtId="164" formatCode="#,##0.00\ &quot;€&quot;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5" formatCode="[$-F800]dddd\,\ mmmm\ dd\,\ yyyy"/>
    </dxf>
    <dxf>
      <border outline="0">
        <bottom style="double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numFmt numFmtId="164" formatCode="#,##0.00\ &quot;€&quot;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5" formatCode="[$-F800]dddd\,\ mmmm\ dd\,\ yyyy"/>
    </dxf>
    <dxf>
      <border outline="0">
        <bottom style="double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numFmt numFmtId="164" formatCode="#,##0.00\ &quot;€&quot;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5" formatCode="[$-F800]dddd\,\ mmmm\ dd\,\ yyyy"/>
    </dxf>
    <dxf>
      <border outline="0">
        <bottom style="double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5" formatCode="[$-F800]dddd\,\ mmmm\ dd\,\ yyyy"/>
    </dxf>
    <dxf>
      <border outline="0">
        <bottom style="double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numFmt numFmtId="164" formatCode="#,##0.00\ &quot;€&quot;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5" formatCode="[$-F800]dddd\,\ mmmm\ dd\,\ yyyy"/>
    </dxf>
    <dxf>
      <border outline="0">
        <bottom style="double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diagonalUp="0" diagonalDown="0" outline="0">
        <left style="thin">
          <color indexed="64"/>
        </left>
        <right/>
        <top/>
        <bottom/>
      </border>
    </dxf>
    <dxf>
      <numFmt numFmtId="164" formatCode="#,##0.00\ &quot;€&quot;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5" formatCode="[$-F800]dddd\,\ mmmm\ dd\,\ yyyy"/>
    </dxf>
    <dxf>
      <border outline="0">
        <bottom style="double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numFmt numFmtId="164" formatCode="#,##0.00\ &quot;€&quot;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5" formatCode="[$-F800]dddd\,\ mmmm\ dd\,\ yyyy"/>
    </dxf>
    <dxf>
      <border outline="0">
        <bottom style="double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</dxf>
    <dxf>
      <numFmt numFmtId="164" formatCode="#,##0.00\ &quot;€&quot;"/>
      <border diagonalUp="0" diagonalDown="0">
        <left style="thin">
          <color indexed="64"/>
        </left>
        <right/>
        <top/>
        <bottom/>
        <vertical/>
        <horizontal/>
      </border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5" formatCode="[$-F800]dddd\,\ mmmm\ dd\,\ yyyy"/>
    </dxf>
    <dxf>
      <border outline="0">
        <bottom style="double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bl_Januar" displayName="tbl_Januar" ref="A1:H33" totalsRowShown="0" headerRowBorderDxfId="122" tableBorderDxfId="121">
  <autoFilter ref="A1:H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Datum" dataDxfId="120"/>
    <tableColumn id="2" name="Brot" dataDxfId="119"/>
    <tableColumn id="3" name="Brötchen" dataDxfId="118"/>
    <tableColumn id="4" name="Gebäck" dataDxfId="117"/>
    <tableColumn id="5" name="Kuchen" dataDxfId="116"/>
    <tableColumn id="6" name="Kaffee" dataDxfId="115"/>
    <tableColumn id="7" name="Sonstiges" dataDxfId="114"/>
    <tableColumn id="8" name="Summe" dataDxfId="113">
      <calculatedColumnFormula>SUM(B2:G2)</calculatedColumnFormula>
    </tableColumn>
  </tableColumns>
  <tableStyleInfo name="TableStyleMedium9" showFirstColumn="0" showLastColumn="1" showRowStripes="1" showColumnStripes="0"/>
</table>
</file>

<file path=xl/tables/table10.xml><?xml version="1.0" encoding="utf-8"?>
<table xmlns="http://schemas.openxmlformats.org/spreadsheetml/2006/main" id="11" name="tbl_Oktober" displayName="tbl_Oktober" ref="A1:H33" totalsRowShown="0" headerRowDxfId="29" headerRowBorderDxfId="28" tableBorderDxfId="27">
  <autoFilter ref="A1:H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Datum" dataDxfId="26"/>
    <tableColumn id="2" name="Brot" dataDxfId="25"/>
    <tableColumn id="3" name="Brötchen" dataDxfId="24"/>
    <tableColumn id="4" name="Gebäck" dataDxfId="23"/>
    <tableColumn id="5" name="Kuchen" dataDxfId="22"/>
    <tableColumn id="6" name="Kaffee" dataDxfId="21"/>
    <tableColumn id="7" name="Sonstiges"/>
    <tableColumn id="8" name="Summe" dataDxfId="20">
      <calculatedColumnFormula>SUM(B2:G2)</calculatedColumnFormula>
    </tableColumn>
  </tableColumns>
  <tableStyleInfo name="TableStyleMedium9" showFirstColumn="0" showLastColumn="1" showRowStripes="1" showColumnStripes="0"/>
</table>
</file>

<file path=xl/tables/table11.xml><?xml version="1.0" encoding="utf-8"?>
<table xmlns="http://schemas.openxmlformats.org/spreadsheetml/2006/main" id="12" name="tbl_November" displayName="tbl_November" ref="A1:H32" totalsRowShown="0" headerRowDxfId="19" headerRowBorderDxfId="18" tableBorderDxfId="17">
  <autoFilter ref="A1:H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Datum" dataDxfId="16"/>
    <tableColumn id="2" name="Brot"/>
    <tableColumn id="3" name="Brötchen"/>
    <tableColumn id="4" name="Gebäck"/>
    <tableColumn id="5" name="Kuchen"/>
    <tableColumn id="6" name="Kaffee"/>
    <tableColumn id="7" name="Sonstiges" dataDxfId="15"/>
    <tableColumn id="8" name="Summe" dataDxfId="14">
      <calculatedColumnFormula>SUM(B2:G2)</calculatedColumnFormula>
    </tableColumn>
  </tableColumns>
  <tableStyleInfo name="TableStyleMedium9" showFirstColumn="0" showLastColumn="1" showRowStripes="1" showColumnStripes="0"/>
</table>
</file>

<file path=xl/tables/table12.xml><?xml version="1.0" encoding="utf-8"?>
<table xmlns="http://schemas.openxmlformats.org/spreadsheetml/2006/main" id="13" name="tbl_Dezember" displayName="tbl_Dezember" ref="A1:H33" totalsRowShown="0" headerRowDxfId="13" headerRowBorderDxfId="12" tableBorderDxfId="11">
  <autoFilter ref="A1:H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Datum" dataDxfId="10"/>
    <tableColumn id="2" name="Brot" dataDxfId="9"/>
    <tableColumn id="3" name="Brötchen" dataDxfId="8"/>
    <tableColumn id="4" name="Gebäck" dataDxfId="7"/>
    <tableColumn id="5" name="Kuchen" dataDxfId="6"/>
    <tableColumn id="6" name="Kaffee" dataDxfId="5"/>
    <tableColumn id="7" name="Sonstiges" dataDxfId="4"/>
    <tableColumn id="8" name="Summe" dataDxfId="3">
      <calculatedColumnFormula>SUM(B2:G2)</calculatedColumnFormula>
    </tableColumn>
  </tableColumns>
  <tableStyleInfo name="TableStyleMedium9" showFirstColumn="0" showLastColumn="1" showRowStripes="1" showColumnStripes="0"/>
</table>
</file>

<file path=xl/tables/table13.xml><?xml version="1.0" encoding="utf-8"?>
<table xmlns="http://schemas.openxmlformats.org/spreadsheetml/2006/main" id="1" name="tbl_Feiertage" displayName="tbl_Feiertage" ref="A2:B13" totalsRowShown="0" dataDxfId="2">
  <autoFilter ref="A2:B13"/>
  <tableColumns count="2">
    <tableColumn id="2" name="Datum" dataDxfId="1"/>
    <tableColumn id="3" name="Feiertag" dataDxfId="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bl_Februar" displayName="tbl_Februar" ref="A1:H30" totalsRowShown="0" headerRowDxfId="112" headerRowBorderDxfId="111" tableBorderDxfId="110">
  <autoFilter ref="A1:H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Datum" dataDxfId="109"/>
    <tableColumn id="2" name="Brot" dataDxfId="108"/>
    <tableColumn id="3" name="Brötchen" dataDxfId="107"/>
    <tableColumn id="4" name="Gebäck" dataDxfId="106"/>
    <tableColumn id="5" name="Kuchen" dataDxfId="105"/>
    <tableColumn id="6" name="Kaffee" dataDxfId="104"/>
    <tableColumn id="7" name="Sonstiges" dataDxfId="103"/>
    <tableColumn id="8" name="Summe" dataDxfId="102">
      <calculatedColumnFormula>SUM(B2:G2)</calculatedColumnFormula>
    </tableColumn>
  </tableColumns>
  <tableStyleInfo name="TableStyleMedium9" showFirstColumn="0" showLastColumn="1" showRowStripes="1" showColumnStripes="0"/>
</table>
</file>

<file path=xl/tables/table3.xml><?xml version="1.0" encoding="utf-8"?>
<table xmlns="http://schemas.openxmlformats.org/spreadsheetml/2006/main" id="4" name="tbl_März" displayName="tbl_März" ref="A1:H33" totalsRowShown="0" headerRowDxfId="101" headerRowBorderDxfId="100" tableBorderDxfId="99">
  <autoFilter ref="A1:H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Datum" dataDxfId="98"/>
    <tableColumn id="2" name="Brot" dataDxfId="97"/>
    <tableColumn id="3" name="Brötchen" dataDxfId="96"/>
    <tableColumn id="4" name="Gebäck" dataDxfId="95"/>
    <tableColumn id="5" name="Kuchen" dataDxfId="94"/>
    <tableColumn id="6" name="Kaffee" dataDxfId="93"/>
    <tableColumn id="7" name="Sonstiges" dataDxfId="92"/>
    <tableColumn id="8" name="Summe" dataDxfId="91" totalsRowDxfId="90">
      <calculatedColumnFormula>SUM(B2:G2)</calculatedColumnFormula>
    </tableColumn>
  </tableColumns>
  <tableStyleInfo name="TableStyleMedium9" showFirstColumn="0" showLastColumn="1" showRowStripes="1" showColumnStripes="0"/>
</table>
</file>

<file path=xl/tables/table4.xml><?xml version="1.0" encoding="utf-8"?>
<table xmlns="http://schemas.openxmlformats.org/spreadsheetml/2006/main" id="5" name="tbl_April" displayName="tbl_April" ref="A1:H32" totalsRowShown="0" headerRowDxfId="89" headerRowBorderDxfId="88" tableBorderDxfId="87">
  <autoFilter ref="A1:H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Datum" dataDxfId="86"/>
    <tableColumn id="2" name="Brot" dataDxfId="85"/>
    <tableColumn id="3" name="Brötchen" dataDxfId="84"/>
    <tableColumn id="4" name="Gebäck" dataDxfId="83"/>
    <tableColumn id="5" name="Kuchen" dataDxfId="82"/>
    <tableColumn id="6" name="Kaffee" dataDxfId="81"/>
    <tableColumn id="7" name="Sonstiges" dataDxfId="80"/>
    <tableColumn id="8" name="Summe" dataDxfId="79">
      <calculatedColumnFormula>SUM(B2:G2)</calculatedColumnFormula>
    </tableColumn>
  </tableColumns>
  <tableStyleInfo name="TableStyleMedium9" showFirstColumn="0" showLastColumn="1" showRowStripes="1" showColumnStripes="0"/>
</table>
</file>

<file path=xl/tables/table5.xml><?xml version="1.0" encoding="utf-8"?>
<table xmlns="http://schemas.openxmlformats.org/spreadsheetml/2006/main" id="6" name="tbl_Mai" displayName="tbl_Mai" ref="A1:H33" totalsRowShown="0" headerRowDxfId="78" headerRowBorderDxfId="77" tableBorderDxfId="76">
  <autoFilter ref="A1:H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Datum" dataDxfId="75"/>
    <tableColumn id="2" name="Brot"/>
    <tableColumn id="3" name="Brötchen"/>
    <tableColumn id="4" name="Gebäck"/>
    <tableColumn id="5" name="Kuchen"/>
    <tableColumn id="6" name="Kaffee"/>
    <tableColumn id="7" name="Sonstiges"/>
    <tableColumn id="8" name="Summe" dataDxfId="74">
      <calculatedColumnFormula>SUM(B2:G2)</calculatedColumnFormula>
    </tableColumn>
  </tableColumns>
  <tableStyleInfo name="TableStyleMedium9" showFirstColumn="0" showLastColumn="1" showRowStripes="1" showColumnStripes="0"/>
</table>
</file>

<file path=xl/tables/table6.xml><?xml version="1.0" encoding="utf-8"?>
<table xmlns="http://schemas.openxmlformats.org/spreadsheetml/2006/main" id="7" name="tbl_Juni" displayName="tbl_Juni" ref="A1:H32" totalsRowShown="0" headerRowDxfId="73" headerRowBorderDxfId="72" tableBorderDxfId="71">
  <autoFilter ref="A1:H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Datum" dataDxfId="70"/>
    <tableColumn id="2" name="Brot" dataDxfId="69"/>
    <tableColumn id="3" name="Brötchen" dataDxfId="68"/>
    <tableColumn id="4" name="Gebäck" dataDxfId="67"/>
    <tableColumn id="5" name="Kuchen" dataDxfId="66"/>
    <tableColumn id="6" name="Kaffee" dataDxfId="65"/>
    <tableColumn id="7" name="Sonstiges" dataDxfId="64"/>
    <tableColumn id="8" name="Summe" dataDxfId="63">
      <calculatedColumnFormula>SUM(B2:G2)</calculatedColumnFormula>
    </tableColumn>
  </tableColumns>
  <tableStyleInfo name="TableStyleMedium9" showFirstColumn="0" showLastColumn="1" showRowStripes="1" showColumnStripes="0"/>
</table>
</file>

<file path=xl/tables/table7.xml><?xml version="1.0" encoding="utf-8"?>
<table xmlns="http://schemas.openxmlformats.org/spreadsheetml/2006/main" id="8" name="tbl_Juli" displayName="tbl_Juli" ref="A1:H33" totalsRowShown="0" headerRowDxfId="62" headerRowBorderDxfId="61" tableBorderDxfId="60">
  <autoFilter ref="A1:H33"/>
  <tableColumns count="8">
    <tableColumn id="1" name="Datum" dataDxfId="59"/>
    <tableColumn id="2" name="Brot" dataDxfId="58"/>
    <tableColumn id="3" name="Brötchen" dataDxfId="57"/>
    <tableColumn id="4" name="Gebäck" dataDxfId="56"/>
    <tableColumn id="5" name="Kuchen" dataDxfId="55"/>
    <tableColumn id="6" name="Kaffee" dataDxfId="54"/>
    <tableColumn id="7" name="Sonstiges" dataDxfId="53"/>
    <tableColumn id="8" name="Summe" dataDxfId="52">
      <calculatedColumnFormula>SUM(B2:G2)</calculatedColumnFormula>
    </tableColumn>
  </tableColumns>
  <tableStyleInfo name="TableStyleMedium9" showFirstColumn="0" showLastColumn="1" showRowStripes="1" showColumnStripes="0"/>
</table>
</file>

<file path=xl/tables/table8.xml><?xml version="1.0" encoding="utf-8"?>
<table xmlns="http://schemas.openxmlformats.org/spreadsheetml/2006/main" id="9" name="tbl_August" displayName="tbl_August" ref="A1:H33" totalsRowShown="0" headerRowDxfId="51" headerRowBorderDxfId="50" tableBorderDxfId="49">
  <autoFilter ref="A1:H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Datum" dataDxfId="48"/>
    <tableColumn id="2" name="Brot" dataDxfId="47"/>
    <tableColumn id="3" name="Brötchen" dataDxfId="46"/>
    <tableColumn id="4" name="Gebäck" dataDxfId="45"/>
    <tableColumn id="5" name="Kuchen" dataDxfId="44"/>
    <tableColumn id="6" name="Kaffee" dataDxfId="43"/>
    <tableColumn id="7" name="Sonstiges" dataDxfId="42"/>
    <tableColumn id="8" name="Summe" dataDxfId="41">
      <calculatedColumnFormula>SUM(B2:G2)</calculatedColumnFormula>
    </tableColumn>
  </tableColumns>
  <tableStyleInfo name="TableStyleMedium9" showFirstColumn="0" showLastColumn="1" showRowStripes="1" showColumnStripes="0"/>
</table>
</file>

<file path=xl/tables/table9.xml><?xml version="1.0" encoding="utf-8"?>
<table xmlns="http://schemas.openxmlformats.org/spreadsheetml/2006/main" id="10" name="tbl_September" displayName="tbl_September" ref="A1:H32" totalsRowShown="0" headerRowDxfId="40" headerRowBorderDxfId="39" tableBorderDxfId="38">
  <autoFilter ref="A1:H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Datum" dataDxfId="37"/>
    <tableColumn id="2" name="Brot" dataDxfId="36"/>
    <tableColumn id="3" name="Brötchen" dataDxfId="35"/>
    <tableColumn id="4" name="Gebäck" dataDxfId="34"/>
    <tableColumn id="5" name="Kuchen" dataDxfId="33"/>
    <tableColumn id="6" name="Kaffee" dataDxfId="32"/>
    <tableColumn id="7" name="Sonstiges" dataDxfId="31"/>
    <tableColumn id="8" name="Summe" dataDxfId="30">
      <calculatedColumnFormula>SUM(B2:G2)</calculatedColumnFormula>
    </tableColumn>
  </tableColumns>
  <tableStyleInfo name="TableStyleMedium9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3"/>
  <sheetViews>
    <sheetView tabSelected="1" workbookViewId="0">
      <selection activeCell="A2" sqref="A2"/>
    </sheetView>
  </sheetViews>
  <sheetFormatPr baseColWidth="10" defaultRowHeight="15" x14ac:dyDescent="0.25"/>
  <cols>
    <col min="1" max="1" width="25.5703125" bestFit="1" customWidth="1"/>
    <col min="7" max="7" width="11.5703125" customWidth="1"/>
  </cols>
  <sheetData>
    <row r="1" spans="1:8" x14ac:dyDescent="0.25">
      <c r="A1" t="s">
        <v>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20</v>
      </c>
    </row>
    <row r="2" spans="1:8" x14ac:dyDescent="0.25">
      <c r="A2" s="3">
        <v>41640</v>
      </c>
      <c r="B2" s="1" t="s">
        <v>19</v>
      </c>
      <c r="C2" s="1" t="s">
        <v>19</v>
      </c>
      <c r="D2" s="1" t="s">
        <v>19</v>
      </c>
      <c r="E2" s="1" t="s">
        <v>19</v>
      </c>
      <c r="F2" s="1" t="s">
        <v>19</v>
      </c>
      <c r="G2" s="1" t="s">
        <v>19</v>
      </c>
      <c r="H2" s="8"/>
    </row>
    <row r="3" spans="1:8" x14ac:dyDescent="0.25">
      <c r="A3" s="3">
        <f>A2+1</f>
        <v>41641</v>
      </c>
      <c r="B3" s="1">
        <v>119.66</v>
      </c>
      <c r="C3" s="1">
        <v>99.84</v>
      </c>
      <c r="D3" s="1">
        <v>51.64</v>
      </c>
      <c r="E3" s="1">
        <v>263.04000000000002</v>
      </c>
      <c r="F3" s="1">
        <v>67.290000000000006</v>
      </c>
      <c r="G3" s="1">
        <v>19.489999999999998</v>
      </c>
      <c r="H3" s="9">
        <f>SUM(B3:G3)</f>
        <v>620.96</v>
      </c>
    </row>
    <row r="4" spans="1:8" x14ac:dyDescent="0.25">
      <c r="A4" s="3">
        <f t="shared" ref="A4:A32" si="0">A3+1</f>
        <v>41642</v>
      </c>
      <c r="B4" s="1">
        <v>135.44</v>
      </c>
      <c r="C4" s="1">
        <v>101.96</v>
      </c>
      <c r="D4" s="1">
        <v>54.97</v>
      </c>
      <c r="E4" s="1">
        <v>265.8</v>
      </c>
      <c r="F4" s="1">
        <v>64.67</v>
      </c>
      <c r="G4" s="1">
        <v>20.239999999999998</v>
      </c>
      <c r="H4" s="9">
        <f>SUM(B4:G4)</f>
        <v>643.08000000000004</v>
      </c>
    </row>
    <row r="5" spans="1:8" x14ac:dyDescent="0.25">
      <c r="A5" s="3">
        <f t="shared" si="0"/>
        <v>41643</v>
      </c>
      <c r="B5" s="1">
        <v>130.18</v>
      </c>
      <c r="C5" s="1">
        <v>106.21</v>
      </c>
      <c r="D5" s="1">
        <v>51.64</v>
      </c>
      <c r="E5" s="1">
        <v>260.27</v>
      </c>
      <c r="F5" s="1">
        <v>61.41</v>
      </c>
      <c r="G5" s="1">
        <v>21.29</v>
      </c>
      <c r="H5" s="9">
        <f>SUM(B5:G5)</f>
        <v>630.99999999999989</v>
      </c>
    </row>
    <row r="6" spans="1:8" x14ac:dyDescent="0.25">
      <c r="A6" s="3">
        <f t="shared" si="0"/>
        <v>41644</v>
      </c>
      <c r="B6" s="1" t="s">
        <v>19</v>
      </c>
      <c r="C6" s="1" t="s">
        <v>19</v>
      </c>
      <c r="D6" s="1" t="s">
        <v>19</v>
      </c>
      <c r="E6" s="1" t="s">
        <v>19</v>
      </c>
      <c r="F6" s="1" t="s">
        <v>19</v>
      </c>
      <c r="G6" s="1" t="s">
        <v>19</v>
      </c>
      <c r="H6" s="8"/>
    </row>
    <row r="7" spans="1:8" x14ac:dyDescent="0.25">
      <c r="A7" s="3">
        <f t="shared" si="0"/>
        <v>41645</v>
      </c>
      <c r="B7" s="1">
        <v>119.66</v>
      </c>
      <c r="C7" s="1">
        <v>106.21</v>
      </c>
      <c r="D7" s="1">
        <v>56.08</v>
      </c>
      <c r="E7" s="1">
        <v>254.73</v>
      </c>
      <c r="F7" s="1">
        <v>63.37</v>
      </c>
      <c r="G7" s="1">
        <v>19.41</v>
      </c>
      <c r="H7" s="9">
        <f t="shared" ref="H7:H12" si="1">SUM(B7:G7)</f>
        <v>619.45999999999992</v>
      </c>
    </row>
    <row r="8" spans="1:8" x14ac:dyDescent="0.25">
      <c r="A8" s="3">
        <f t="shared" si="0"/>
        <v>41646</v>
      </c>
      <c r="B8" s="1">
        <v>131.49</v>
      </c>
      <c r="C8" s="1">
        <v>98.78</v>
      </c>
      <c r="D8" s="1">
        <v>52.75</v>
      </c>
      <c r="E8" s="1">
        <v>260.27</v>
      </c>
      <c r="F8" s="1">
        <v>60.75</v>
      </c>
      <c r="G8" s="1">
        <v>21.08</v>
      </c>
      <c r="H8" s="9">
        <f t="shared" si="1"/>
        <v>625.12</v>
      </c>
    </row>
    <row r="9" spans="1:8" x14ac:dyDescent="0.25">
      <c r="A9" s="3">
        <f t="shared" si="0"/>
        <v>41647</v>
      </c>
      <c r="B9" s="1">
        <v>132.81</v>
      </c>
      <c r="C9" s="1">
        <v>106.21</v>
      </c>
      <c r="D9" s="1">
        <v>50.53</v>
      </c>
      <c r="E9" s="1">
        <v>268.57</v>
      </c>
      <c r="F9" s="1">
        <v>60.1</v>
      </c>
      <c r="G9" s="1">
        <v>18.239999999999998</v>
      </c>
      <c r="H9" s="9">
        <f t="shared" si="1"/>
        <v>636.45999999999992</v>
      </c>
    </row>
    <row r="10" spans="1:8" x14ac:dyDescent="0.25">
      <c r="A10" s="3">
        <f t="shared" si="0"/>
        <v>41648</v>
      </c>
      <c r="B10" s="1">
        <v>135.44</v>
      </c>
      <c r="C10" s="1">
        <v>101.96</v>
      </c>
      <c r="D10" s="1">
        <v>52.19</v>
      </c>
      <c r="E10" s="1">
        <v>257.5</v>
      </c>
      <c r="F10" s="1">
        <v>63.37</v>
      </c>
      <c r="G10" s="1">
        <v>19.2</v>
      </c>
      <c r="H10" s="9">
        <f t="shared" si="1"/>
        <v>629.66</v>
      </c>
    </row>
    <row r="11" spans="1:8" x14ac:dyDescent="0.25">
      <c r="A11" s="3">
        <f t="shared" si="0"/>
        <v>41649</v>
      </c>
      <c r="B11" s="1">
        <v>120.97</v>
      </c>
      <c r="C11" s="1">
        <v>103.02</v>
      </c>
      <c r="D11" s="1">
        <v>51.09</v>
      </c>
      <c r="E11" s="1">
        <v>257.5</v>
      </c>
      <c r="F11" s="1">
        <v>65.98</v>
      </c>
      <c r="G11" s="1">
        <v>20.45</v>
      </c>
      <c r="H11" s="9">
        <f t="shared" si="1"/>
        <v>619.0100000000001</v>
      </c>
    </row>
    <row r="12" spans="1:8" x14ac:dyDescent="0.25">
      <c r="A12" s="3">
        <f t="shared" si="0"/>
        <v>41650</v>
      </c>
      <c r="B12" s="1">
        <v>130.18</v>
      </c>
      <c r="C12" s="1">
        <v>99.84</v>
      </c>
      <c r="D12" s="1">
        <v>57.19</v>
      </c>
      <c r="E12" s="1">
        <v>285.19</v>
      </c>
      <c r="F12" s="1">
        <v>64.02</v>
      </c>
      <c r="G12" s="1">
        <v>20.66</v>
      </c>
      <c r="H12" s="9">
        <f t="shared" si="1"/>
        <v>657.08</v>
      </c>
    </row>
    <row r="13" spans="1:8" x14ac:dyDescent="0.25">
      <c r="A13" s="3">
        <f t="shared" si="0"/>
        <v>41651</v>
      </c>
      <c r="B13" s="1" t="s">
        <v>19</v>
      </c>
      <c r="C13" s="1" t="s">
        <v>19</v>
      </c>
      <c r="D13" s="1" t="s">
        <v>19</v>
      </c>
      <c r="E13" s="1" t="s">
        <v>19</v>
      </c>
      <c r="F13" s="1" t="s">
        <v>19</v>
      </c>
      <c r="G13" s="1" t="s">
        <v>19</v>
      </c>
      <c r="H13" s="8"/>
    </row>
    <row r="14" spans="1:8" x14ac:dyDescent="0.25">
      <c r="A14" s="3">
        <f t="shared" si="0"/>
        <v>41652</v>
      </c>
      <c r="B14" s="1">
        <v>126.23</v>
      </c>
      <c r="C14" s="1">
        <v>104.09</v>
      </c>
      <c r="D14" s="1">
        <v>53.31</v>
      </c>
      <c r="E14" s="1">
        <v>254.73</v>
      </c>
      <c r="F14" s="1">
        <v>62.71</v>
      </c>
      <c r="G14" s="1">
        <v>19.62</v>
      </c>
      <c r="H14" s="9">
        <f t="shared" ref="H14:H19" si="2">SUM(B14:G14)</f>
        <v>620.69000000000005</v>
      </c>
    </row>
    <row r="15" spans="1:8" x14ac:dyDescent="0.25">
      <c r="A15" s="3">
        <f t="shared" si="0"/>
        <v>41653</v>
      </c>
      <c r="B15" s="1">
        <v>120.97</v>
      </c>
      <c r="C15" s="1">
        <v>103.02</v>
      </c>
      <c r="D15" s="1">
        <v>56.08</v>
      </c>
      <c r="E15" s="1">
        <v>271.33999999999997</v>
      </c>
      <c r="F15" s="1">
        <v>64.67</v>
      </c>
      <c r="G15" s="1">
        <v>20.87</v>
      </c>
      <c r="H15" s="9">
        <f t="shared" si="2"/>
        <v>636.94999999999993</v>
      </c>
    </row>
    <row r="16" spans="1:8" x14ac:dyDescent="0.25">
      <c r="A16" s="3">
        <f t="shared" si="0"/>
        <v>41654</v>
      </c>
      <c r="B16" s="1">
        <v>120.97</v>
      </c>
      <c r="C16" s="1">
        <v>100.9</v>
      </c>
      <c r="D16" s="1">
        <v>52.19</v>
      </c>
      <c r="E16" s="1">
        <v>254.73</v>
      </c>
      <c r="F16" s="1">
        <v>64.02</v>
      </c>
      <c r="G16" s="1">
        <v>20.239999999999998</v>
      </c>
      <c r="H16" s="9">
        <f t="shared" si="2"/>
        <v>613.04999999999995</v>
      </c>
    </row>
    <row r="17" spans="1:8" x14ac:dyDescent="0.25">
      <c r="A17" s="3">
        <f t="shared" si="0"/>
        <v>41655</v>
      </c>
      <c r="B17" s="1">
        <v>135.44</v>
      </c>
      <c r="C17" s="1">
        <v>100.9</v>
      </c>
      <c r="D17" s="1">
        <v>56.64</v>
      </c>
      <c r="E17" s="1">
        <v>279.64999999999998</v>
      </c>
      <c r="F17" s="1">
        <v>62.71</v>
      </c>
      <c r="G17" s="1">
        <v>21.08</v>
      </c>
      <c r="H17" s="9">
        <f t="shared" si="2"/>
        <v>656.42000000000007</v>
      </c>
    </row>
    <row r="18" spans="1:8" x14ac:dyDescent="0.25">
      <c r="A18" s="3">
        <f t="shared" si="0"/>
        <v>41656</v>
      </c>
      <c r="B18" s="1">
        <v>135.44</v>
      </c>
      <c r="C18" s="1">
        <v>99.84</v>
      </c>
      <c r="D18" s="1">
        <v>54.97</v>
      </c>
      <c r="E18" s="1">
        <v>282.42</v>
      </c>
      <c r="F18" s="1">
        <v>64.02</v>
      </c>
      <c r="G18" s="1">
        <v>20.66</v>
      </c>
      <c r="H18" s="9">
        <f t="shared" si="2"/>
        <v>657.35</v>
      </c>
    </row>
    <row r="19" spans="1:8" x14ac:dyDescent="0.25">
      <c r="A19" s="3">
        <f t="shared" si="0"/>
        <v>41657</v>
      </c>
      <c r="B19" s="1">
        <v>127.55</v>
      </c>
      <c r="C19" s="1">
        <v>101.96</v>
      </c>
      <c r="D19" s="1">
        <v>50.53</v>
      </c>
      <c r="E19" s="1">
        <v>282.42</v>
      </c>
      <c r="F19" s="1">
        <v>60.1</v>
      </c>
      <c r="G19" s="1">
        <v>19.41</v>
      </c>
      <c r="H19" s="9">
        <f t="shared" si="2"/>
        <v>641.97</v>
      </c>
    </row>
    <row r="20" spans="1:8" x14ac:dyDescent="0.25">
      <c r="A20" s="3">
        <f t="shared" si="0"/>
        <v>41658</v>
      </c>
      <c r="B20" s="1" t="s">
        <v>19</v>
      </c>
      <c r="C20" s="1" t="s">
        <v>19</v>
      </c>
      <c r="D20" s="1" t="s">
        <v>19</v>
      </c>
      <c r="E20" s="1" t="s">
        <v>19</v>
      </c>
      <c r="F20" s="1" t="s">
        <v>19</v>
      </c>
      <c r="G20" s="1" t="s">
        <v>19</v>
      </c>
      <c r="H20" s="8"/>
    </row>
    <row r="21" spans="1:8" x14ac:dyDescent="0.25">
      <c r="A21" s="3">
        <f t="shared" si="0"/>
        <v>41659</v>
      </c>
      <c r="B21" s="1">
        <v>119.66</v>
      </c>
      <c r="C21" s="1">
        <v>101.96</v>
      </c>
      <c r="D21" s="1">
        <v>53.31</v>
      </c>
      <c r="E21" s="1">
        <v>254.73</v>
      </c>
      <c r="F21" s="1">
        <v>67.290000000000006</v>
      </c>
      <c r="G21" s="1">
        <v>19.2</v>
      </c>
      <c r="H21" s="9">
        <f t="shared" ref="H21:H26" si="3">SUM(B21:G21)</f>
        <v>616.15</v>
      </c>
    </row>
    <row r="22" spans="1:8" x14ac:dyDescent="0.25">
      <c r="A22" s="3">
        <f t="shared" si="0"/>
        <v>41660</v>
      </c>
      <c r="B22" s="1">
        <v>119.66</v>
      </c>
      <c r="C22" s="1">
        <v>108.34</v>
      </c>
      <c r="D22" s="1">
        <v>56.64</v>
      </c>
      <c r="E22" s="1">
        <v>285.19</v>
      </c>
      <c r="F22" s="1">
        <v>59.45</v>
      </c>
      <c r="G22" s="1">
        <v>19.62</v>
      </c>
      <c r="H22" s="9">
        <f t="shared" si="3"/>
        <v>648.9</v>
      </c>
    </row>
    <row r="23" spans="1:8" x14ac:dyDescent="0.25">
      <c r="A23" s="3">
        <f t="shared" si="0"/>
        <v>41661</v>
      </c>
      <c r="B23" s="1">
        <v>128.86000000000001</v>
      </c>
      <c r="C23" s="1">
        <v>109.4</v>
      </c>
      <c r="D23" s="1">
        <v>51.09</v>
      </c>
      <c r="E23" s="1">
        <v>268.57</v>
      </c>
      <c r="F23" s="1">
        <v>64.67</v>
      </c>
      <c r="G23" s="1">
        <v>20.239999999999998</v>
      </c>
      <c r="H23" s="9">
        <f t="shared" si="3"/>
        <v>642.83000000000004</v>
      </c>
    </row>
    <row r="24" spans="1:8" x14ac:dyDescent="0.25">
      <c r="A24" s="3">
        <f t="shared" si="0"/>
        <v>41662</v>
      </c>
      <c r="B24" s="1">
        <v>132.81</v>
      </c>
      <c r="C24" s="1">
        <v>99.84</v>
      </c>
      <c r="D24" s="1">
        <v>50.53</v>
      </c>
      <c r="E24" s="1">
        <v>257.5</v>
      </c>
      <c r="F24" s="1">
        <v>62.06</v>
      </c>
      <c r="G24" s="1">
        <v>20.45</v>
      </c>
      <c r="H24" s="9">
        <f t="shared" si="3"/>
        <v>623.19000000000005</v>
      </c>
    </row>
    <row r="25" spans="1:8" x14ac:dyDescent="0.25">
      <c r="A25" s="3">
        <f t="shared" si="0"/>
        <v>41663</v>
      </c>
      <c r="B25" s="1">
        <v>122.29</v>
      </c>
      <c r="C25" s="1">
        <v>104.09</v>
      </c>
      <c r="D25" s="1">
        <v>52.19</v>
      </c>
      <c r="E25" s="1">
        <v>260.27</v>
      </c>
      <c r="F25" s="1">
        <v>65.33</v>
      </c>
      <c r="G25" s="1">
        <v>20.87</v>
      </c>
      <c r="H25" s="9">
        <f t="shared" si="3"/>
        <v>625.04</v>
      </c>
    </row>
    <row r="26" spans="1:8" x14ac:dyDescent="0.25">
      <c r="A26" s="3">
        <f t="shared" si="0"/>
        <v>41664</v>
      </c>
      <c r="B26" s="1">
        <v>123.6</v>
      </c>
      <c r="C26" s="1">
        <v>99.84</v>
      </c>
      <c r="D26" s="1">
        <v>54.97</v>
      </c>
      <c r="E26" s="1">
        <v>276.88</v>
      </c>
      <c r="F26" s="1">
        <v>67.290000000000006</v>
      </c>
      <c r="G26" s="1">
        <v>20.03</v>
      </c>
      <c r="H26" s="9">
        <f t="shared" si="3"/>
        <v>642.6099999999999</v>
      </c>
    </row>
    <row r="27" spans="1:8" x14ac:dyDescent="0.25">
      <c r="A27" s="3">
        <f t="shared" si="0"/>
        <v>41665</v>
      </c>
      <c r="B27" s="1" t="s">
        <v>19</v>
      </c>
      <c r="C27" s="1" t="s">
        <v>19</v>
      </c>
      <c r="D27" s="1" t="s">
        <v>19</v>
      </c>
      <c r="E27" s="1" t="s">
        <v>19</v>
      </c>
      <c r="F27" s="1" t="s">
        <v>19</v>
      </c>
      <c r="G27" s="1" t="s">
        <v>19</v>
      </c>
      <c r="H27" s="8"/>
    </row>
    <row r="28" spans="1:8" x14ac:dyDescent="0.25">
      <c r="A28" s="3">
        <f t="shared" si="0"/>
        <v>41666</v>
      </c>
      <c r="B28" s="1">
        <v>131.49</v>
      </c>
      <c r="C28" s="1">
        <v>97.71</v>
      </c>
      <c r="D28" s="1">
        <v>55.53</v>
      </c>
      <c r="E28" s="1">
        <v>263.04000000000002</v>
      </c>
      <c r="F28" s="1">
        <v>63.37</v>
      </c>
      <c r="G28" s="1">
        <v>19.2</v>
      </c>
      <c r="H28" s="9">
        <f t="shared" ref="H28:H33" si="4">SUM(B28:G28)</f>
        <v>630.34</v>
      </c>
    </row>
    <row r="29" spans="1:8" x14ac:dyDescent="0.25">
      <c r="A29" s="3">
        <f t="shared" si="0"/>
        <v>41667</v>
      </c>
      <c r="B29" s="1">
        <v>131.49</v>
      </c>
      <c r="C29" s="1">
        <v>97.71</v>
      </c>
      <c r="D29" s="1">
        <v>55.53</v>
      </c>
      <c r="E29" s="1">
        <v>285.19</v>
      </c>
      <c r="F29" s="1">
        <v>61.41</v>
      </c>
      <c r="G29" s="1">
        <v>20.239999999999998</v>
      </c>
      <c r="H29" s="9">
        <f t="shared" si="4"/>
        <v>651.57000000000005</v>
      </c>
    </row>
    <row r="30" spans="1:8" x14ac:dyDescent="0.25">
      <c r="A30" s="3">
        <f t="shared" si="0"/>
        <v>41668</v>
      </c>
      <c r="B30" s="1">
        <v>119.66</v>
      </c>
      <c r="C30" s="1">
        <v>103.02</v>
      </c>
      <c r="D30" s="1">
        <v>52.75</v>
      </c>
      <c r="E30" s="1">
        <v>282.42</v>
      </c>
      <c r="F30" s="1">
        <v>59.45</v>
      </c>
      <c r="G30" s="1">
        <v>21.29</v>
      </c>
      <c r="H30" s="9">
        <f t="shared" si="4"/>
        <v>638.59</v>
      </c>
    </row>
    <row r="31" spans="1:8" x14ac:dyDescent="0.25">
      <c r="A31" s="3">
        <f t="shared" si="0"/>
        <v>41669</v>
      </c>
      <c r="B31" s="1">
        <v>134.12</v>
      </c>
      <c r="C31" s="1">
        <v>106.21</v>
      </c>
      <c r="D31" s="1">
        <v>51.09</v>
      </c>
      <c r="E31" s="1">
        <v>276.88</v>
      </c>
      <c r="F31" s="1">
        <v>60.75</v>
      </c>
      <c r="G31" s="1">
        <v>20.03</v>
      </c>
      <c r="H31" s="9">
        <f t="shared" si="4"/>
        <v>649.07999999999993</v>
      </c>
    </row>
    <row r="32" spans="1:8" x14ac:dyDescent="0.25">
      <c r="A32" s="3">
        <f t="shared" si="0"/>
        <v>41670</v>
      </c>
      <c r="B32" s="1">
        <v>101.23000000000047</v>
      </c>
      <c r="C32" s="1">
        <v>92.419999999999618</v>
      </c>
      <c r="D32" s="1">
        <v>52.77</v>
      </c>
      <c r="E32" s="1">
        <v>213.17000000000007</v>
      </c>
      <c r="F32" s="1">
        <v>52.920000000000073</v>
      </c>
      <c r="G32" s="1">
        <v>19.59</v>
      </c>
      <c r="H32" s="9">
        <f t="shared" si="4"/>
        <v>532.10000000000025</v>
      </c>
    </row>
    <row r="33" spans="1:8" x14ac:dyDescent="0.25">
      <c r="A33" s="10" t="s">
        <v>20</v>
      </c>
      <c r="B33" s="11">
        <f t="shared" ref="B33:G33" si="5">SUM(B3:B32)</f>
        <v>3287.3</v>
      </c>
      <c r="C33" s="11">
        <f t="shared" si="5"/>
        <v>2655.28</v>
      </c>
      <c r="D33" s="11">
        <f t="shared" si="5"/>
        <v>1388.2</v>
      </c>
      <c r="E33" s="11">
        <f t="shared" si="5"/>
        <v>6922</v>
      </c>
      <c r="F33" s="11">
        <f t="shared" si="5"/>
        <v>1633.18</v>
      </c>
      <c r="G33" s="11">
        <f t="shared" si="5"/>
        <v>522.70000000000005</v>
      </c>
      <c r="H33" s="12">
        <f t="shared" si="4"/>
        <v>16408.66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H33"/>
  <sheetViews>
    <sheetView workbookViewId="0">
      <selection activeCell="A2" sqref="A2"/>
    </sheetView>
  </sheetViews>
  <sheetFormatPr baseColWidth="10" defaultRowHeight="15" x14ac:dyDescent="0.25"/>
  <cols>
    <col min="1" max="1" width="26.85546875" bestFit="1" customWidth="1"/>
    <col min="7" max="7" width="11.5703125" customWidth="1"/>
  </cols>
  <sheetData>
    <row r="1" spans="1:8" ht="15.75" thickBot="1" x14ac:dyDescent="0.3">
      <c r="A1" s="13" t="s">
        <v>6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4" t="s">
        <v>20</v>
      </c>
    </row>
    <row r="2" spans="1:8" x14ac:dyDescent="0.25">
      <c r="A2" s="3">
        <v>41913</v>
      </c>
      <c r="B2" s="1">
        <v>158.24</v>
      </c>
      <c r="C2" s="1">
        <v>107.02</v>
      </c>
      <c r="D2" s="1">
        <v>37.44</v>
      </c>
      <c r="E2" s="1">
        <v>211.69</v>
      </c>
      <c r="F2" s="1">
        <v>62.510000000000005</v>
      </c>
      <c r="G2">
        <v>25.52</v>
      </c>
      <c r="H2" s="9">
        <f>SUM(B2:G2)</f>
        <v>602.41999999999996</v>
      </c>
    </row>
    <row r="3" spans="1:8" x14ac:dyDescent="0.25">
      <c r="A3" s="3">
        <f>A2+1</f>
        <v>41914</v>
      </c>
      <c r="B3" s="1">
        <v>152.63</v>
      </c>
      <c r="C3" s="1">
        <v>110.83</v>
      </c>
      <c r="D3" s="1">
        <v>41.279999999999994</v>
      </c>
      <c r="E3" s="1">
        <v>203.87</v>
      </c>
      <c r="F3" s="1">
        <v>59.519999999999996</v>
      </c>
      <c r="G3">
        <v>22.99</v>
      </c>
      <c r="H3" s="8"/>
    </row>
    <row r="4" spans="1:8" x14ac:dyDescent="0.25">
      <c r="A4" s="3">
        <f t="shared" ref="A4:A32" si="0">A3+1</f>
        <v>41915</v>
      </c>
      <c r="B4" s="1" t="s">
        <v>19</v>
      </c>
      <c r="C4" s="1" t="s">
        <v>19</v>
      </c>
      <c r="D4" s="1" t="s">
        <v>19</v>
      </c>
      <c r="E4" s="1" t="s">
        <v>19</v>
      </c>
      <c r="F4" s="1" t="s">
        <v>19</v>
      </c>
      <c r="H4" s="9">
        <f t="shared" ref="H4:H9" si="1">SUM(B4:G4)</f>
        <v>0</v>
      </c>
    </row>
    <row r="5" spans="1:8" x14ac:dyDescent="0.25">
      <c r="A5" s="3">
        <f t="shared" si="0"/>
        <v>41916</v>
      </c>
      <c r="B5" s="1">
        <v>161.97</v>
      </c>
      <c r="C5" s="1">
        <v>110.83</v>
      </c>
      <c r="D5" s="1">
        <v>41.279999999999994</v>
      </c>
      <c r="E5" s="1">
        <v>208</v>
      </c>
      <c r="F5" s="1">
        <v>61.760000000000005</v>
      </c>
      <c r="G5">
        <v>24.14</v>
      </c>
      <c r="H5" s="9">
        <f t="shared" si="1"/>
        <v>607.9799999999999</v>
      </c>
    </row>
    <row r="6" spans="1:8" x14ac:dyDescent="0.25">
      <c r="A6" s="3">
        <f t="shared" si="0"/>
        <v>41917</v>
      </c>
      <c r="B6" s="1" t="s">
        <v>19</v>
      </c>
      <c r="C6" s="1" t="s">
        <v>19</v>
      </c>
      <c r="D6" s="1" t="s">
        <v>19</v>
      </c>
      <c r="E6" s="1" t="s">
        <v>19</v>
      </c>
      <c r="F6" s="1" t="s">
        <v>19</v>
      </c>
      <c r="G6" s="1" t="s">
        <v>19</v>
      </c>
      <c r="H6" s="9">
        <f t="shared" si="1"/>
        <v>0</v>
      </c>
    </row>
    <row r="7" spans="1:8" x14ac:dyDescent="0.25">
      <c r="A7" s="3">
        <f t="shared" si="0"/>
        <v>41918</v>
      </c>
      <c r="B7" s="1">
        <v>163.84</v>
      </c>
      <c r="C7" s="1">
        <v>113.38</v>
      </c>
      <c r="D7" s="1">
        <v>41.76</v>
      </c>
      <c r="E7" s="1">
        <v>203.87</v>
      </c>
      <c r="F7" s="1">
        <v>67.03</v>
      </c>
      <c r="G7">
        <v>22.3</v>
      </c>
      <c r="H7" s="9">
        <f t="shared" si="1"/>
        <v>612.17999999999995</v>
      </c>
    </row>
    <row r="8" spans="1:8" x14ac:dyDescent="0.25">
      <c r="A8" s="3">
        <f t="shared" si="0"/>
        <v>41919</v>
      </c>
      <c r="B8" s="1">
        <v>147.03</v>
      </c>
      <c r="C8" s="1">
        <v>102.83</v>
      </c>
      <c r="D8" s="1">
        <v>41.76</v>
      </c>
      <c r="E8" s="1">
        <v>201.5</v>
      </c>
      <c r="F8" s="1">
        <v>64.75</v>
      </c>
      <c r="G8">
        <v>23.22</v>
      </c>
      <c r="H8" s="9">
        <f t="shared" si="1"/>
        <v>581.09</v>
      </c>
    </row>
    <row r="9" spans="1:8" x14ac:dyDescent="0.25">
      <c r="A9" s="3">
        <f t="shared" si="0"/>
        <v>41920</v>
      </c>
      <c r="B9" s="1">
        <v>161.97</v>
      </c>
      <c r="C9" s="1">
        <v>107.02</v>
      </c>
      <c r="D9" s="1">
        <v>39.44</v>
      </c>
      <c r="E9" s="1">
        <v>206.23</v>
      </c>
      <c r="F9" s="1">
        <v>66.25</v>
      </c>
      <c r="G9">
        <v>23.45</v>
      </c>
      <c r="H9" s="9">
        <f t="shared" si="1"/>
        <v>604.36</v>
      </c>
    </row>
    <row r="10" spans="1:8" x14ac:dyDescent="0.25">
      <c r="A10" s="3">
        <f t="shared" si="0"/>
        <v>41921</v>
      </c>
      <c r="B10" s="1">
        <v>158.24</v>
      </c>
      <c r="C10" s="1">
        <v>115.91999999999999</v>
      </c>
      <c r="D10" s="1">
        <v>38.4</v>
      </c>
      <c r="E10" s="1">
        <v>194.42</v>
      </c>
      <c r="F10" s="1">
        <v>66.25</v>
      </c>
      <c r="G10">
        <v>23.91</v>
      </c>
      <c r="H10" s="8"/>
    </row>
    <row r="11" spans="1:8" x14ac:dyDescent="0.25">
      <c r="A11" s="3">
        <f t="shared" si="0"/>
        <v>41922</v>
      </c>
      <c r="B11" s="1">
        <v>152.63</v>
      </c>
      <c r="C11" s="1">
        <v>103.21</v>
      </c>
      <c r="D11" s="1">
        <v>43.8</v>
      </c>
      <c r="E11" s="1">
        <v>208.59</v>
      </c>
      <c r="F11" s="1">
        <v>63.260000000000005</v>
      </c>
      <c r="G11">
        <v>23.22</v>
      </c>
      <c r="H11" s="9">
        <f t="shared" ref="H11:H16" si="2">SUM(B11:G11)</f>
        <v>594.71</v>
      </c>
    </row>
    <row r="12" spans="1:8" x14ac:dyDescent="0.25">
      <c r="A12" s="3">
        <f t="shared" si="0"/>
        <v>41923</v>
      </c>
      <c r="B12" s="1">
        <v>148.88999999999999</v>
      </c>
      <c r="C12" s="1">
        <v>107.02</v>
      </c>
      <c r="D12" s="1">
        <v>40.799999999999997</v>
      </c>
      <c r="E12" s="1">
        <v>214.5</v>
      </c>
      <c r="F12" s="1">
        <v>59.519999999999996</v>
      </c>
      <c r="G12">
        <v>21.61</v>
      </c>
      <c r="H12" s="9">
        <f t="shared" si="2"/>
        <v>592.34</v>
      </c>
    </row>
    <row r="13" spans="1:8" x14ac:dyDescent="0.25">
      <c r="A13" s="3">
        <f t="shared" si="0"/>
        <v>41924</v>
      </c>
      <c r="B13" s="1" t="s">
        <v>19</v>
      </c>
      <c r="C13" s="1" t="s">
        <v>19</v>
      </c>
      <c r="D13" s="1" t="s">
        <v>19</v>
      </c>
      <c r="E13" s="1" t="s">
        <v>19</v>
      </c>
      <c r="F13" s="1" t="s">
        <v>19</v>
      </c>
      <c r="G13" s="1" t="s">
        <v>19</v>
      </c>
      <c r="H13" s="9">
        <f t="shared" si="2"/>
        <v>0</v>
      </c>
    </row>
    <row r="14" spans="1:8" x14ac:dyDescent="0.25">
      <c r="A14" s="3">
        <f t="shared" si="0"/>
        <v>41925</v>
      </c>
      <c r="B14" s="1">
        <v>150.76</v>
      </c>
      <c r="C14" s="1">
        <v>100.67</v>
      </c>
      <c r="D14" s="1">
        <v>41.279999999999994</v>
      </c>
      <c r="E14" s="1">
        <v>199.14</v>
      </c>
      <c r="F14" s="1">
        <v>65.5</v>
      </c>
      <c r="G14">
        <v>25.29</v>
      </c>
      <c r="H14" s="9">
        <f t="shared" si="2"/>
        <v>582.63999999999987</v>
      </c>
    </row>
    <row r="15" spans="1:8" x14ac:dyDescent="0.25">
      <c r="A15" s="3">
        <f t="shared" si="0"/>
        <v>41926</v>
      </c>
      <c r="B15" s="1">
        <v>147.03</v>
      </c>
      <c r="C15" s="1">
        <v>107.02</v>
      </c>
      <c r="D15" s="1">
        <v>41.279999999999994</v>
      </c>
      <c r="E15" s="1">
        <v>208.59</v>
      </c>
      <c r="F15" s="1">
        <v>62.03</v>
      </c>
      <c r="G15">
        <v>24.6</v>
      </c>
      <c r="H15" s="9">
        <f t="shared" si="2"/>
        <v>590.54999999999995</v>
      </c>
    </row>
    <row r="16" spans="1:8" x14ac:dyDescent="0.25">
      <c r="A16" s="3">
        <f t="shared" si="0"/>
        <v>41927</v>
      </c>
      <c r="B16" s="1">
        <v>158.24</v>
      </c>
      <c r="C16" s="1">
        <v>100.92</v>
      </c>
      <c r="D16" s="1">
        <v>39.36</v>
      </c>
      <c r="E16" s="1">
        <v>196.78</v>
      </c>
      <c r="F16" s="1">
        <v>63.260000000000005</v>
      </c>
      <c r="G16">
        <v>25.29</v>
      </c>
      <c r="H16" s="9">
        <f t="shared" si="2"/>
        <v>583.85</v>
      </c>
    </row>
    <row r="17" spans="1:8" x14ac:dyDescent="0.25">
      <c r="A17" s="3">
        <f t="shared" si="0"/>
        <v>41928</v>
      </c>
      <c r="B17" s="1">
        <v>167.58</v>
      </c>
      <c r="C17" s="1">
        <v>110.83</v>
      </c>
      <c r="D17" s="1">
        <v>40.32</v>
      </c>
      <c r="E17" s="1">
        <v>194.42</v>
      </c>
      <c r="F17" s="1">
        <v>64.010000000000005</v>
      </c>
      <c r="G17">
        <v>24.14</v>
      </c>
      <c r="H17" s="8"/>
    </row>
    <row r="18" spans="1:8" x14ac:dyDescent="0.25">
      <c r="A18" s="3">
        <f t="shared" si="0"/>
        <v>41929</v>
      </c>
      <c r="B18" s="1">
        <v>160.1</v>
      </c>
      <c r="C18" s="1">
        <v>112.1</v>
      </c>
      <c r="D18" s="1">
        <v>43.84</v>
      </c>
      <c r="E18" s="1">
        <v>192.05</v>
      </c>
      <c r="F18" s="1">
        <v>65.52</v>
      </c>
      <c r="G18">
        <v>24.83</v>
      </c>
      <c r="H18" s="9">
        <f t="shared" ref="H18:H23" si="3">SUM(B18:G18)</f>
        <v>598.44000000000005</v>
      </c>
    </row>
    <row r="19" spans="1:8" x14ac:dyDescent="0.25">
      <c r="A19" s="3">
        <f t="shared" si="0"/>
        <v>41930</v>
      </c>
      <c r="B19" s="1">
        <v>152.63</v>
      </c>
      <c r="C19" s="1">
        <v>113.38</v>
      </c>
      <c r="D19" s="1">
        <v>39.36</v>
      </c>
      <c r="E19" s="1">
        <v>192.05</v>
      </c>
      <c r="F19" s="1">
        <v>61.019999999999996</v>
      </c>
      <c r="G19">
        <v>24.83</v>
      </c>
      <c r="H19" s="9">
        <f t="shared" si="3"/>
        <v>583.2700000000001</v>
      </c>
    </row>
    <row r="20" spans="1:8" x14ac:dyDescent="0.25">
      <c r="A20" s="3">
        <f t="shared" si="0"/>
        <v>41931</v>
      </c>
      <c r="B20" s="1" t="s">
        <v>19</v>
      </c>
      <c r="C20" s="1" t="s">
        <v>19</v>
      </c>
      <c r="D20" s="1" t="s">
        <v>19</v>
      </c>
      <c r="E20" s="1" t="s">
        <v>19</v>
      </c>
      <c r="F20" s="1" t="s">
        <v>19</v>
      </c>
      <c r="G20" s="1" t="s">
        <v>19</v>
      </c>
      <c r="H20" s="9">
        <f t="shared" si="3"/>
        <v>0</v>
      </c>
    </row>
    <row r="21" spans="1:8" x14ac:dyDescent="0.25">
      <c r="A21" s="3">
        <f t="shared" si="0"/>
        <v>41932</v>
      </c>
      <c r="B21" s="1">
        <v>161.97</v>
      </c>
      <c r="C21" s="1">
        <v>113.38</v>
      </c>
      <c r="D21" s="1">
        <v>37.919999999999995</v>
      </c>
      <c r="E21" s="1">
        <v>194.42</v>
      </c>
      <c r="F21" s="1">
        <v>63.260000000000005</v>
      </c>
      <c r="G21">
        <v>25.29</v>
      </c>
      <c r="H21" s="9">
        <f t="shared" si="3"/>
        <v>596.24</v>
      </c>
    </row>
    <row r="22" spans="1:8" x14ac:dyDescent="0.25">
      <c r="A22" s="3">
        <f t="shared" si="0"/>
        <v>41933</v>
      </c>
      <c r="B22" s="1">
        <v>163.84</v>
      </c>
      <c r="C22" s="1">
        <v>104.48</v>
      </c>
      <c r="D22" s="1">
        <v>39.36</v>
      </c>
      <c r="E22" s="1">
        <v>208.5</v>
      </c>
      <c r="F22" s="1">
        <v>60.269999999999996</v>
      </c>
      <c r="G22">
        <v>22.07</v>
      </c>
      <c r="H22" s="9">
        <f t="shared" si="3"/>
        <v>598.5200000000001</v>
      </c>
    </row>
    <row r="23" spans="1:8" x14ac:dyDescent="0.25">
      <c r="A23" s="3">
        <f t="shared" si="0"/>
        <v>41934</v>
      </c>
      <c r="B23" s="1">
        <v>169.45</v>
      </c>
      <c r="C23" s="1">
        <v>112.1</v>
      </c>
      <c r="D23" s="1">
        <v>39.839999999999996</v>
      </c>
      <c r="E23" s="1">
        <v>184.97</v>
      </c>
      <c r="F23" s="1">
        <v>60.269999999999996</v>
      </c>
      <c r="G23">
        <v>23.63</v>
      </c>
      <c r="H23" s="9">
        <f t="shared" si="3"/>
        <v>590.25999999999988</v>
      </c>
    </row>
    <row r="24" spans="1:8" x14ac:dyDescent="0.25">
      <c r="A24" s="3">
        <f t="shared" si="0"/>
        <v>41935</v>
      </c>
      <c r="B24" s="1">
        <v>152.63</v>
      </c>
      <c r="C24" s="1">
        <v>103.21</v>
      </c>
      <c r="D24" s="1">
        <v>39.839999999999996</v>
      </c>
      <c r="E24" s="1">
        <v>206.23</v>
      </c>
      <c r="F24" s="1">
        <v>59.519999999999996</v>
      </c>
      <c r="G24">
        <v>24.6</v>
      </c>
      <c r="H24" s="8"/>
    </row>
    <row r="25" spans="1:8" x14ac:dyDescent="0.25">
      <c r="A25" s="3">
        <f t="shared" si="0"/>
        <v>41936</v>
      </c>
      <c r="B25" s="1">
        <v>154.5</v>
      </c>
      <c r="C25" s="1">
        <v>103.21</v>
      </c>
      <c r="D25" s="1">
        <v>39.36</v>
      </c>
      <c r="E25" s="1">
        <v>203.87</v>
      </c>
      <c r="F25" s="1">
        <v>64.75</v>
      </c>
      <c r="G25">
        <v>24.14</v>
      </c>
      <c r="H25" s="9">
        <f t="shared" ref="H25:H30" si="4">SUM(B25:G25)</f>
        <v>589.83000000000004</v>
      </c>
    </row>
    <row r="26" spans="1:8" x14ac:dyDescent="0.25">
      <c r="A26" s="3">
        <f t="shared" si="0"/>
        <v>41937</v>
      </c>
      <c r="B26" s="1">
        <v>167.58</v>
      </c>
      <c r="C26" s="1">
        <v>101.94</v>
      </c>
      <c r="D26" s="1">
        <v>40.32</v>
      </c>
      <c r="E26" s="1">
        <v>189.69</v>
      </c>
      <c r="F26" s="1">
        <v>61.019999999999996</v>
      </c>
      <c r="G26">
        <v>22.07</v>
      </c>
      <c r="H26" s="9">
        <f t="shared" si="4"/>
        <v>582.62</v>
      </c>
    </row>
    <row r="27" spans="1:8" x14ac:dyDescent="0.25">
      <c r="A27" s="3">
        <f t="shared" si="0"/>
        <v>41938</v>
      </c>
      <c r="B27" s="1" t="s">
        <v>19</v>
      </c>
      <c r="C27" s="1" t="s">
        <v>19</v>
      </c>
      <c r="D27" s="1" t="s">
        <v>19</v>
      </c>
      <c r="E27" s="1" t="s">
        <v>19</v>
      </c>
      <c r="F27" s="1" t="s">
        <v>19</v>
      </c>
      <c r="G27" s="1" t="s">
        <v>19</v>
      </c>
      <c r="H27" s="9">
        <f t="shared" si="4"/>
        <v>0</v>
      </c>
    </row>
    <row r="28" spans="1:8" x14ac:dyDescent="0.25">
      <c r="A28" s="3">
        <f t="shared" si="0"/>
        <v>41939</v>
      </c>
      <c r="B28" s="1">
        <v>155.71</v>
      </c>
      <c r="C28" s="1">
        <v>110.83</v>
      </c>
      <c r="D28" s="1">
        <v>38.479999999999997</v>
      </c>
      <c r="E28" s="1">
        <v>189.69</v>
      </c>
      <c r="F28" s="1">
        <v>64.010000000000005</v>
      </c>
      <c r="G28">
        <v>24.6</v>
      </c>
      <c r="H28" s="9">
        <f t="shared" si="4"/>
        <v>583.32000000000005</v>
      </c>
    </row>
    <row r="29" spans="1:8" x14ac:dyDescent="0.25">
      <c r="A29" s="3">
        <f t="shared" si="0"/>
        <v>41940</v>
      </c>
      <c r="B29" s="1">
        <v>158.24</v>
      </c>
      <c r="C29" s="1">
        <v>100.67</v>
      </c>
      <c r="D29" s="1">
        <v>42.48</v>
      </c>
      <c r="E29" s="1">
        <v>212.78</v>
      </c>
      <c r="F29" s="1">
        <v>61.019999999999996</v>
      </c>
      <c r="G29">
        <v>24.37</v>
      </c>
      <c r="H29" s="9">
        <f t="shared" si="4"/>
        <v>599.56000000000006</v>
      </c>
    </row>
    <row r="30" spans="1:8" x14ac:dyDescent="0.25">
      <c r="A30" s="3">
        <f t="shared" si="0"/>
        <v>41941</v>
      </c>
      <c r="B30" s="1">
        <v>157.58000000000001</v>
      </c>
      <c r="C30" s="1">
        <v>107.02</v>
      </c>
      <c r="D30" s="1">
        <v>39.839999999999996</v>
      </c>
      <c r="E30" s="1">
        <v>184.97</v>
      </c>
      <c r="F30" s="1">
        <v>61.019999999999996</v>
      </c>
      <c r="G30">
        <v>22.3</v>
      </c>
      <c r="H30" s="9">
        <f t="shared" si="4"/>
        <v>572.7299999999999</v>
      </c>
    </row>
    <row r="31" spans="1:8" x14ac:dyDescent="0.25">
      <c r="A31" s="3">
        <f t="shared" si="0"/>
        <v>41942</v>
      </c>
      <c r="B31" s="1">
        <v>165.71</v>
      </c>
      <c r="C31" s="1">
        <v>113.38</v>
      </c>
      <c r="D31" s="1">
        <v>44.65</v>
      </c>
      <c r="E31" s="1">
        <v>192.05</v>
      </c>
      <c r="F31" s="1">
        <v>68.03</v>
      </c>
      <c r="G31">
        <v>24.160000000000018</v>
      </c>
      <c r="H31" s="8"/>
    </row>
    <row r="32" spans="1:8" x14ac:dyDescent="0.25">
      <c r="A32" s="3">
        <f t="shared" si="0"/>
        <v>41943</v>
      </c>
      <c r="B32" s="1">
        <v>161.51000000000022</v>
      </c>
      <c r="C32" s="1">
        <v>103.09999999999991</v>
      </c>
      <c r="D32" s="1">
        <v>42.959999999999923</v>
      </c>
      <c r="E32" s="1">
        <v>194.13000000000011</v>
      </c>
      <c r="F32" s="1">
        <v>69.240000000000009</v>
      </c>
      <c r="G32">
        <v>23.479999999999954</v>
      </c>
      <c r="H32" s="9">
        <f>SUM(B32:G32)</f>
        <v>594.42000000000007</v>
      </c>
    </row>
    <row r="33" spans="1:8" x14ac:dyDescent="0.25">
      <c r="A33" s="10" t="s">
        <v>20</v>
      </c>
      <c r="B33" s="11">
        <f t="shared" ref="B33:G33" si="5">SUM(B2:B32)</f>
        <v>4110.5</v>
      </c>
      <c r="C33" s="11">
        <f t="shared" si="5"/>
        <v>2796.3</v>
      </c>
      <c r="D33" s="11">
        <f t="shared" si="5"/>
        <v>1056.45</v>
      </c>
      <c r="E33" s="11">
        <f t="shared" si="5"/>
        <v>5197</v>
      </c>
      <c r="F33" s="11">
        <f t="shared" si="5"/>
        <v>1644.6</v>
      </c>
      <c r="G33" s="10">
        <f t="shared" si="5"/>
        <v>620.04999999999984</v>
      </c>
      <c r="H33" s="12">
        <f>SUM(B33:G33)</f>
        <v>15424.9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H32"/>
  <sheetViews>
    <sheetView workbookViewId="0">
      <selection activeCell="A2" sqref="A2"/>
    </sheetView>
  </sheetViews>
  <sheetFormatPr baseColWidth="10" defaultRowHeight="15" x14ac:dyDescent="0.25"/>
  <cols>
    <col min="1" max="1" width="29.42578125" bestFit="1" customWidth="1"/>
    <col min="7" max="7" width="11.5703125" customWidth="1"/>
  </cols>
  <sheetData>
    <row r="1" spans="1:8" ht="15.75" thickBot="1" x14ac:dyDescent="0.3">
      <c r="A1" s="13" t="s">
        <v>6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4" t="s">
        <v>20</v>
      </c>
    </row>
    <row r="2" spans="1:8" x14ac:dyDescent="0.25">
      <c r="A2" s="3">
        <v>41944</v>
      </c>
      <c r="B2">
        <v>153.93</v>
      </c>
      <c r="C2">
        <v>114.32</v>
      </c>
      <c r="D2">
        <v>37.590000000000003</v>
      </c>
      <c r="E2">
        <v>248.79000000000002</v>
      </c>
      <c r="F2">
        <v>63.989999999999995</v>
      </c>
      <c r="G2" s="1">
        <v>23.27</v>
      </c>
      <c r="H2" s="8">
        <f>SUM(B2:G2)</f>
        <v>641.8900000000001</v>
      </c>
    </row>
    <row r="3" spans="1:8" x14ac:dyDescent="0.25">
      <c r="A3" s="3">
        <f>A2+1</f>
        <v>41945</v>
      </c>
      <c r="B3" s="1" t="s">
        <v>19</v>
      </c>
      <c r="C3" s="1" t="s">
        <v>19</v>
      </c>
      <c r="D3" s="1" t="s">
        <v>19</v>
      </c>
      <c r="E3" s="1" t="s">
        <v>19</v>
      </c>
      <c r="F3" s="1" t="s">
        <v>19</v>
      </c>
      <c r="H3" s="9">
        <f>SUM(B3:G3)</f>
        <v>0</v>
      </c>
    </row>
    <row r="4" spans="1:8" x14ac:dyDescent="0.25">
      <c r="A4" s="3">
        <f t="shared" ref="A4:A31" si="0">A3+1</f>
        <v>41946</v>
      </c>
      <c r="B4">
        <v>157.11000000000001</v>
      </c>
      <c r="C4">
        <v>116.59</v>
      </c>
      <c r="D4">
        <v>41.9</v>
      </c>
      <c r="E4">
        <v>234.42000000000002</v>
      </c>
      <c r="F4">
        <v>65.2</v>
      </c>
      <c r="G4" s="1">
        <v>25.43</v>
      </c>
      <c r="H4" s="8">
        <f>SUM(B4:G4)</f>
        <v>640.65</v>
      </c>
    </row>
    <row r="5" spans="1:8" x14ac:dyDescent="0.25">
      <c r="A5" s="3">
        <f t="shared" si="0"/>
        <v>41947</v>
      </c>
      <c r="B5">
        <v>166.65</v>
      </c>
      <c r="C5">
        <v>109.78999999999999</v>
      </c>
      <c r="D5">
        <v>39.940000000000005</v>
      </c>
      <c r="E5">
        <v>234.42000000000002</v>
      </c>
      <c r="F5">
        <v>60.33</v>
      </c>
      <c r="G5" s="1">
        <v>24.27</v>
      </c>
      <c r="H5" s="8">
        <f>SUM(B5:G5)</f>
        <v>635.4</v>
      </c>
    </row>
    <row r="6" spans="1:8" x14ac:dyDescent="0.25">
      <c r="A6" s="3">
        <f t="shared" si="0"/>
        <v>41948</v>
      </c>
      <c r="B6">
        <v>160.29</v>
      </c>
      <c r="C6">
        <v>110.93</v>
      </c>
      <c r="D6">
        <v>37.190000000000005</v>
      </c>
      <c r="E6">
        <v>251.19</v>
      </c>
      <c r="F6">
        <v>60.94</v>
      </c>
      <c r="G6" s="1">
        <v>23.81</v>
      </c>
      <c r="H6" s="8">
        <f>SUM(B6:G6)</f>
        <v>644.34999999999991</v>
      </c>
    </row>
    <row r="7" spans="1:8" x14ac:dyDescent="0.25">
      <c r="A7" s="3">
        <f t="shared" si="0"/>
        <v>41949</v>
      </c>
      <c r="B7">
        <v>150.75</v>
      </c>
      <c r="C7">
        <v>115.46000000000001</v>
      </c>
      <c r="D7">
        <v>37.190000000000005</v>
      </c>
      <c r="E7">
        <v>236.81</v>
      </c>
      <c r="F7">
        <v>62.769999999999996</v>
      </c>
      <c r="G7" s="1">
        <v>22.04</v>
      </c>
      <c r="H7" s="8"/>
    </row>
    <row r="8" spans="1:8" x14ac:dyDescent="0.25">
      <c r="A8" s="3">
        <f t="shared" si="0"/>
        <v>41950</v>
      </c>
      <c r="B8">
        <v>169.83</v>
      </c>
      <c r="C8">
        <v>111.72</v>
      </c>
      <c r="D8">
        <v>39.550000000000004</v>
      </c>
      <c r="E8">
        <v>227.23000000000002</v>
      </c>
      <c r="F8">
        <v>60.94</v>
      </c>
      <c r="G8" s="1">
        <v>22.65</v>
      </c>
      <c r="H8" s="8">
        <f t="shared" ref="H8:H13" si="1">SUM(B8:G8)</f>
        <v>631.91999999999996</v>
      </c>
    </row>
    <row r="9" spans="1:8" x14ac:dyDescent="0.25">
      <c r="A9" s="3">
        <f t="shared" si="0"/>
        <v>41951</v>
      </c>
      <c r="B9">
        <v>163.47</v>
      </c>
      <c r="C9">
        <v>116.59</v>
      </c>
      <c r="D9">
        <v>40.72</v>
      </c>
      <c r="E9">
        <v>248.79000000000002</v>
      </c>
      <c r="F9">
        <v>59.73</v>
      </c>
      <c r="G9" s="1">
        <v>25.12</v>
      </c>
      <c r="H9" s="8">
        <f t="shared" si="1"/>
        <v>654.41999999999996</v>
      </c>
    </row>
    <row r="10" spans="1:8" x14ac:dyDescent="0.25">
      <c r="A10" s="3">
        <f t="shared" si="0"/>
        <v>41952</v>
      </c>
      <c r="B10" s="1" t="s">
        <v>19</v>
      </c>
      <c r="C10" s="1" t="s">
        <v>19</v>
      </c>
      <c r="D10" s="1" t="s">
        <v>19</v>
      </c>
      <c r="E10" s="1" t="s">
        <v>19</v>
      </c>
      <c r="F10" s="1" t="s">
        <v>19</v>
      </c>
      <c r="H10" s="9">
        <f t="shared" si="1"/>
        <v>0</v>
      </c>
    </row>
    <row r="11" spans="1:8" x14ac:dyDescent="0.25">
      <c r="A11" s="3">
        <f t="shared" si="0"/>
        <v>41953</v>
      </c>
      <c r="B11">
        <v>169.83</v>
      </c>
      <c r="C11">
        <v>110.93</v>
      </c>
      <c r="D11">
        <v>40.72</v>
      </c>
      <c r="E11">
        <v>251.19</v>
      </c>
      <c r="F11">
        <v>61.55</v>
      </c>
      <c r="G11" s="1">
        <v>22.65</v>
      </c>
      <c r="H11" s="8">
        <f t="shared" si="1"/>
        <v>656.87</v>
      </c>
    </row>
    <row r="12" spans="1:8" x14ac:dyDescent="0.25">
      <c r="A12" s="3">
        <f t="shared" si="0"/>
        <v>41954</v>
      </c>
      <c r="B12">
        <v>152.34</v>
      </c>
      <c r="C12">
        <v>109.99000000000001</v>
      </c>
      <c r="D12">
        <v>39.940000000000005</v>
      </c>
      <c r="E12">
        <v>227.23000000000002</v>
      </c>
      <c r="F12">
        <v>59.73</v>
      </c>
      <c r="G12" s="1">
        <v>23.88</v>
      </c>
      <c r="H12" s="8">
        <f t="shared" si="1"/>
        <v>613.11</v>
      </c>
    </row>
    <row r="13" spans="1:8" x14ac:dyDescent="0.25">
      <c r="A13" s="3">
        <f t="shared" si="0"/>
        <v>41955</v>
      </c>
      <c r="B13">
        <v>157.11000000000001</v>
      </c>
      <c r="C13">
        <v>114.32</v>
      </c>
      <c r="D13">
        <v>41.120000000000005</v>
      </c>
      <c r="E13">
        <v>227.23000000000002</v>
      </c>
      <c r="F13">
        <v>62.769999999999996</v>
      </c>
      <c r="G13" s="1">
        <v>21.96</v>
      </c>
      <c r="H13" s="8">
        <f t="shared" si="1"/>
        <v>624.51</v>
      </c>
    </row>
    <row r="14" spans="1:8" x14ac:dyDescent="0.25">
      <c r="A14" s="3">
        <f t="shared" si="0"/>
        <v>41956</v>
      </c>
      <c r="B14">
        <v>161.88</v>
      </c>
      <c r="C14">
        <v>121.12</v>
      </c>
      <c r="D14">
        <v>40.72</v>
      </c>
      <c r="E14">
        <v>232.02</v>
      </c>
      <c r="F14">
        <v>60.94</v>
      </c>
      <c r="G14" s="1">
        <v>22.88</v>
      </c>
      <c r="H14" s="8"/>
    </row>
    <row r="15" spans="1:8" x14ac:dyDescent="0.25">
      <c r="A15" s="3">
        <f t="shared" si="0"/>
        <v>41957</v>
      </c>
      <c r="B15">
        <v>153.93</v>
      </c>
      <c r="C15">
        <v>110.93</v>
      </c>
      <c r="D15">
        <v>39.15</v>
      </c>
      <c r="E15">
        <v>253.58</v>
      </c>
      <c r="F15">
        <v>59.73</v>
      </c>
      <c r="G15" s="1">
        <v>25.19</v>
      </c>
      <c r="H15" s="8">
        <f>SUM(B15:G15)</f>
        <v>642.5100000000001</v>
      </c>
    </row>
    <row r="16" spans="1:8" x14ac:dyDescent="0.25">
      <c r="A16" s="3">
        <f t="shared" si="0"/>
        <v>41958</v>
      </c>
      <c r="B16">
        <v>160.29</v>
      </c>
      <c r="C16">
        <v>117.72</v>
      </c>
      <c r="D16">
        <v>37.980000000000004</v>
      </c>
      <c r="E16">
        <v>232.02</v>
      </c>
      <c r="F16">
        <v>57.9</v>
      </c>
      <c r="G16" s="1">
        <v>22.88</v>
      </c>
      <c r="H16" s="8">
        <f>SUM(B16:G16)</f>
        <v>628.79</v>
      </c>
    </row>
    <row r="17" spans="1:8" x14ac:dyDescent="0.25">
      <c r="A17" s="3">
        <f t="shared" si="0"/>
        <v>41959</v>
      </c>
      <c r="B17" s="1" t="s">
        <v>19</v>
      </c>
      <c r="C17" s="1" t="s">
        <v>19</v>
      </c>
      <c r="D17" s="1" t="s">
        <v>19</v>
      </c>
      <c r="E17" s="1" t="s">
        <v>19</v>
      </c>
      <c r="F17" s="1" t="s">
        <v>19</v>
      </c>
      <c r="H17" s="9">
        <f>SUM(B17:G17)</f>
        <v>0</v>
      </c>
    </row>
    <row r="18" spans="1:8" x14ac:dyDescent="0.25">
      <c r="A18" s="3">
        <f t="shared" si="0"/>
        <v>41960</v>
      </c>
      <c r="B18">
        <v>156.88</v>
      </c>
      <c r="C18">
        <v>110.93</v>
      </c>
      <c r="D18">
        <v>41.510000000000005</v>
      </c>
      <c r="E18">
        <v>248.79000000000002</v>
      </c>
      <c r="F18">
        <v>62.16</v>
      </c>
      <c r="G18" s="1">
        <v>23.58</v>
      </c>
      <c r="H18" s="8">
        <f>SUM(B18:G18)</f>
        <v>643.85</v>
      </c>
    </row>
    <row r="19" spans="1:8" x14ac:dyDescent="0.25">
      <c r="A19" s="3">
        <f t="shared" si="0"/>
        <v>41961</v>
      </c>
      <c r="B19">
        <v>161.88</v>
      </c>
      <c r="C19">
        <v>114.32</v>
      </c>
      <c r="D19">
        <v>39.550000000000004</v>
      </c>
      <c r="E19">
        <v>239.21</v>
      </c>
      <c r="F19">
        <v>65.2</v>
      </c>
      <c r="G19" s="1">
        <v>25.5</v>
      </c>
      <c r="H19" s="8"/>
    </row>
    <row r="20" spans="1:8" x14ac:dyDescent="0.25">
      <c r="A20" s="3">
        <f t="shared" si="0"/>
        <v>41962</v>
      </c>
      <c r="B20">
        <v>162.83000000000001</v>
      </c>
      <c r="C20">
        <v>115.46000000000001</v>
      </c>
      <c r="D20">
        <v>39.550000000000004</v>
      </c>
      <c r="E20">
        <v>232.02</v>
      </c>
      <c r="F20">
        <v>63.379999999999995</v>
      </c>
      <c r="G20" s="1">
        <v>24.96</v>
      </c>
      <c r="H20" s="8">
        <f>SUM(B20:G20)</f>
        <v>638.20000000000005</v>
      </c>
    </row>
    <row r="21" spans="1:8" x14ac:dyDescent="0.25">
      <c r="A21" s="3">
        <f t="shared" si="0"/>
        <v>41963</v>
      </c>
      <c r="B21">
        <v>163.47</v>
      </c>
      <c r="C21">
        <v>107.53</v>
      </c>
      <c r="D21">
        <v>37.590000000000003</v>
      </c>
      <c r="E21">
        <v>248.79000000000002</v>
      </c>
      <c r="F21">
        <v>60.94</v>
      </c>
      <c r="G21" s="1">
        <v>23.58</v>
      </c>
      <c r="H21" s="8"/>
    </row>
    <row r="22" spans="1:8" x14ac:dyDescent="0.25">
      <c r="A22" s="3">
        <f t="shared" si="0"/>
        <v>41964</v>
      </c>
      <c r="B22">
        <v>166.65</v>
      </c>
      <c r="C22">
        <v>117.12</v>
      </c>
      <c r="D22">
        <v>37.590000000000003</v>
      </c>
      <c r="E22">
        <v>246.4</v>
      </c>
      <c r="F22">
        <v>57.9</v>
      </c>
      <c r="G22" s="1">
        <v>26.19</v>
      </c>
      <c r="H22" s="8"/>
    </row>
    <row r="23" spans="1:8" x14ac:dyDescent="0.25">
      <c r="A23" s="3">
        <f t="shared" si="0"/>
        <v>41965</v>
      </c>
      <c r="B23">
        <v>158.70000000000002</v>
      </c>
      <c r="C23">
        <v>115.46000000000001</v>
      </c>
      <c r="D23">
        <v>39.940000000000005</v>
      </c>
      <c r="E23">
        <v>253.58</v>
      </c>
      <c r="F23">
        <v>64.59</v>
      </c>
      <c r="G23" s="1">
        <v>25.25</v>
      </c>
      <c r="H23" s="8">
        <f>SUM(B23:G23)</f>
        <v>657.5200000000001</v>
      </c>
    </row>
    <row r="24" spans="1:8" x14ac:dyDescent="0.25">
      <c r="A24" s="3">
        <f t="shared" si="0"/>
        <v>41966</v>
      </c>
      <c r="B24" s="1" t="s">
        <v>19</v>
      </c>
      <c r="C24" s="1" t="s">
        <v>19</v>
      </c>
      <c r="D24" s="1" t="s">
        <v>19</v>
      </c>
      <c r="E24" s="1" t="s">
        <v>19</v>
      </c>
      <c r="F24" s="1" t="s">
        <v>19</v>
      </c>
      <c r="H24" s="9">
        <f>SUM(B24:G24)</f>
        <v>0</v>
      </c>
    </row>
    <row r="25" spans="1:8" x14ac:dyDescent="0.25">
      <c r="A25" s="3">
        <f t="shared" si="0"/>
        <v>41967</v>
      </c>
      <c r="B25">
        <v>165.06</v>
      </c>
      <c r="C25">
        <v>116.59</v>
      </c>
      <c r="D25">
        <v>39.940000000000005</v>
      </c>
      <c r="E25">
        <v>248.79000000000002</v>
      </c>
      <c r="F25">
        <v>58.51</v>
      </c>
      <c r="G25" s="1">
        <v>24.27</v>
      </c>
      <c r="H25" s="8">
        <f>SUM(B25:G25)</f>
        <v>653.16</v>
      </c>
    </row>
    <row r="26" spans="1:8" x14ac:dyDescent="0.25">
      <c r="A26" s="3">
        <f t="shared" si="0"/>
        <v>41968</v>
      </c>
      <c r="B26">
        <v>165.06</v>
      </c>
      <c r="C26">
        <v>115.46000000000001</v>
      </c>
      <c r="D26">
        <v>41.9</v>
      </c>
      <c r="E26">
        <v>248.79000000000002</v>
      </c>
      <c r="F26">
        <v>59.12</v>
      </c>
      <c r="G26" s="1">
        <v>27.5</v>
      </c>
      <c r="H26" s="8">
        <f>SUM(B26:G26)</f>
        <v>657.83</v>
      </c>
    </row>
    <row r="27" spans="1:8" x14ac:dyDescent="0.25">
      <c r="A27" s="3">
        <f t="shared" si="0"/>
        <v>41969</v>
      </c>
      <c r="B27">
        <v>158.70000000000002</v>
      </c>
      <c r="C27">
        <v>119.99000000000001</v>
      </c>
      <c r="D27">
        <v>38.760000000000005</v>
      </c>
      <c r="E27">
        <v>236.81</v>
      </c>
      <c r="F27">
        <v>63.989999999999995</v>
      </c>
      <c r="G27" s="1">
        <v>23.06</v>
      </c>
      <c r="H27" s="8">
        <f>SUM(B27:G27)</f>
        <v>641.30999999999995</v>
      </c>
    </row>
    <row r="28" spans="1:8" x14ac:dyDescent="0.25">
      <c r="A28" s="3">
        <f t="shared" si="0"/>
        <v>41970</v>
      </c>
      <c r="B28">
        <v>156.65</v>
      </c>
      <c r="C28">
        <v>121.12</v>
      </c>
      <c r="D28">
        <v>37.590000000000003</v>
      </c>
      <c r="E28">
        <v>253.58</v>
      </c>
      <c r="F28">
        <v>62.16</v>
      </c>
      <c r="G28" s="1">
        <v>21.93</v>
      </c>
      <c r="H28" s="8"/>
    </row>
    <row r="29" spans="1:8" x14ac:dyDescent="0.25">
      <c r="A29" s="3">
        <f t="shared" si="0"/>
        <v>41971</v>
      </c>
      <c r="B29">
        <v>155.52000000000001</v>
      </c>
      <c r="C29">
        <v>109.78999999999999</v>
      </c>
      <c r="D29">
        <v>40.72</v>
      </c>
      <c r="E29">
        <v>246.4</v>
      </c>
      <c r="F29">
        <v>57.9</v>
      </c>
      <c r="G29" s="1">
        <v>24.19</v>
      </c>
      <c r="H29" s="8">
        <f>SUM(B29:G29)</f>
        <v>634.52</v>
      </c>
    </row>
    <row r="30" spans="1:8" x14ac:dyDescent="0.25">
      <c r="A30" s="3">
        <f t="shared" si="0"/>
        <v>41972</v>
      </c>
      <c r="B30">
        <v>157.11000000000001</v>
      </c>
      <c r="C30">
        <v>110.93</v>
      </c>
      <c r="D30">
        <v>40.330000000000005</v>
      </c>
      <c r="E30">
        <v>229.62</v>
      </c>
      <c r="F30">
        <v>61.55</v>
      </c>
      <c r="G30" s="1">
        <v>24.96</v>
      </c>
      <c r="H30" s="8">
        <f>SUM(B30:G30)</f>
        <v>624.5</v>
      </c>
    </row>
    <row r="31" spans="1:8" x14ac:dyDescent="0.25">
      <c r="A31" s="3">
        <f t="shared" si="0"/>
        <v>41973</v>
      </c>
      <c r="H31" s="8">
        <f>SUM(B31:G31)</f>
        <v>0</v>
      </c>
    </row>
    <row r="32" spans="1:8" x14ac:dyDescent="0.25">
      <c r="A32" s="10" t="s">
        <v>20</v>
      </c>
      <c r="B32" s="10">
        <f t="shared" ref="B32:G32" si="2">SUM(B2:B31)</f>
        <v>4005.92</v>
      </c>
      <c r="C32" s="10">
        <f t="shared" si="2"/>
        <v>2855.11</v>
      </c>
      <c r="D32" s="10">
        <f t="shared" si="2"/>
        <v>988.68000000000018</v>
      </c>
      <c r="E32" s="10">
        <f t="shared" si="2"/>
        <v>6037.7</v>
      </c>
      <c r="F32" s="10">
        <f t="shared" si="2"/>
        <v>1533.9199999999998</v>
      </c>
      <c r="G32" s="11">
        <f t="shared" si="2"/>
        <v>601</v>
      </c>
      <c r="H32" s="15">
        <f>SUM(B32:G32)</f>
        <v>16022.33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H33"/>
  <sheetViews>
    <sheetView workbookViewId="0">
      <selection activeCell="A2" sqref="A2"/>
    </sheetView>
  </sheetViews>
  <sheetFormatPr baseColWidth="10" defaultRowHeight="15" x14ac:dyDescent="0.25"/>
  <cols>
    <col min="1" max="1" width="29.140625" bestFit="1" customWidth="1"/>
    <col min="7" max="7" width="11.5703125" customWidth="1"/>
  </cols>
  <sheetData>
    <row r="1" spans="1:8" ht="15.75" thickBot="1" x14ac:dyDescent="0.3">
      <c r="A1" s="13" t="s">
        <v>6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4" t="s">
        <v>20</v>
      </c>
    </row>
    <row r="2" spans="1:8" x14ac:dyDescent="0.25">
      <c r="A2" s="3">
        <v>41974</v>
      </c>
      <c r="B2" s="1">
        <v>131.37</v>
      </c>
      <c r="C2" s="1">
        <v>108.84</v>
      </c>
      <c r="D2" s="1">
        <v>76</v>
      </c>
      <c r="E2" s="1">
        <v>243.33</v>
      </c>
      <c r="F2" s="1">
        <v>64.930000000000007</v>
      </c>
      <c r="G2" s="1">
        <v>31.669999999999998</v>
      </c>
      <c r="H2" s="9">
        <f>SUM(B2:G2)</f>
        <v>656.14</v>
      </c>
    </row>
    <row r="3" spans="1:8" x14ac:dyDescent="0.25">
      <c r="A3" s="3">
        <f>A2+1</f>
        <v>41975</v>
      </c>
      <c r="B3" s="1">
        <v>126.1</v>
      </c>
      <c r="C3" s="1">
        <v>113.21</v>
      </c>
      <c r="D3" s="1">
        <v>64.5</v>
      </c>
      <c r="E3" s="1">
        <v>224.32</v>
      </c>
      <c r="F3" s="1">
        <v>77.09</v>
      </c>
      <c r="G3" s="1">
        <v>29.509999999999998</v>
      </c>
      <c r="H3" s="8"/>
    </row>
    <row r="4" spans="1:8" x14ac:dyDescent="0.25">
      <c r="A4" s="3">
        <f t="shared" ref="A4:A32" si="0">A3+1</f>
        <v>41976</v>
      </c>
      <c r="B4" s="1">
        <v>143.21</v>
      </c>
      <c r="C4" s="1">
        <v>111.03</v>
      </c>
      <c r="D4" s="1">
        <v>63.82</v>
      </c>
      <c r="E4" s="1">
        <v>257.58000000000004</v>
      </c>
      <c r="F4" s="1">
        <v>77.09</v>
      </c>
      <c r="G4" s="1">
        <v>31.979999999999997</v>
      </c>
      <c r="H4" s="9">
        <f t="shared" ref="H4:H9" si="1">SUM(B4:G4)</f>
        <v>684.71000000000015</v>
      </c>
    </row>
    <row r="5" spans="1:8" x14ac:dyDescent="0.25">
      <c r="A5" s="3">
        <f t="shared" si="0"/>
        <v>41977</v>
      </c>
      <c r="B5" s="1">
        <v>143.21</v>
      </c>
      <c r="C5" s="1">
        <v>106.66</v>
      </c>
      <c r="D5" s="1">
        <v>73.97</v>
      </c>
      <c r="E5" s="1">
        <v>233.83</v>
      </c>
      <c r="F5" s="1">
        <v>73.039999999999992</v>
      </c>
      <c r="G5" s="1">
        <v>30.439999999999998</v>
      </c>
      <c r="H5" s="9">
        <f t="shared" si="1"/>
        <v>661.15000000000009</v>
      </c>
    </row>
    <row r="6" spans="1:8" x14ac:dyDescent="0.25">
      <c r="A6" s="3">
        <f t="shared" si="0"/>
        <v>41978</v>
      </c>
      <c r="B6" s="1">
        <v>124.78</v>
      </c>
      <c r="C6" s="1">
        <v>107.75</v>
      </c>
      <c r="D6" s="1">
        <v>74.650000000000006</v>
      </c>
      <c r="E6" s="1">
        <v>267.08999999999997</v>
      </c>
      <c r="F6" s="1">
        <v>68.31</v>
      </c>
      <c r="G6" s="1">
        <v>34.46</v>
      </c>
      <c r="H6" s="9">
        <f t="shared" si="1"/>
        <v>677.04</v>
      </c>
    </row>
    <row r="7" spans="1:8" x14ac:dyDescent="0.25">
      <c r="A7" s="3">
        <f t="shared" si="0"/>
        <v>41979</v>
      </c>
      <c r="B7" s="1">
        <v>136.63</v>
      </c>
      <c r="C7" s="1">
        <v>105.57</v>
      </c>
      <c r="D7" s="1">
        <v>67.210000000000008</v>
      </c>
      <c r="E7" s="1">
        <v>269.45999999999998</v>
      </c>
      <c r="F7" s="1">
        <v>67.64</v>
      </c>
      <c r="G7" s="1">
        <v>34.769999999999996</v>
      </c>
      <c r="H7" s="9">
        <f t="shared" si="1"/>
        <v>681.27999999999986</v>
      </c>
    </row>
    <row r="8" spans="1:8" x14ac:dyDescent="0.25">
      <c r="A8" s="3">
        <f t="shared" si="0"/>
        <v>41980</v>
      </c>
      <c r="B8" s="1" t="s">
        <v>19</v>
      </c>
      <c r="C8" s="1" t="s">
        <v>19</v>
      </c>
      <c r="D8" s="1" t="s">
        <v>19</v>
      </c>
      <c r="E8" s="1" t="s">
        <v>19</v>
      </c>
      <c r="F8" s="1" t="s">
        <v>19</v>
      </c>
      <c r="G8" s="1" t="s">
        <v>19</v>
      </c>
      <c r="H8" s="9">
        <f t="shared" si="1"/>
        <v>0</v>
      </c>
    </row>
    <row r="9" spans="1:8" x14ac:dyDescent="0.25">
      <c r="A9" s="3">
        <f t="shared" si="0"/>
        <v>41981</v>
      </c>
      <c r="B9" s="1">
        <v>148.47999999999999</v>
      </c>
      <c r="C9" s="1">
        <v>108.84</v>
      </c>
      <c r="D9" s="1">
        <v>73.290000000000006</v>
      </c>
      <c r="E9" s="1">
        <v>224.32</v>
      </c>
      <c r="F9" s="1">
        <v>72.36</v>
      </c>
      <c r="G9" s="1">
        <v>33.22</v>
      </c>
      <c r="H9" s="9">
        <f t="shared" si="1"/>
        <v>660.5100000000001</v>
      </c>
    </row>
    <row r="10" spans="1:8" x14ac:dyDescent="0.25">
      <c r="A10" s="3">
        <f t="shared" si="0"/>
        <v>41982</v>
      </c>
      <c r="B10" s="1">
        <v>147.16</v>
      </c>
      <c r="C10" s="1">
        <v>125.22</v>
      </c>
      <c r="D10" s="1">
        <v>64.5</v>
      </c>
      <c r="E10" s="1">
        <v>262.34000000000003</v>
      </c>
      <c r="F10" s="1">
        <v>72.36</v>
      </c>
      <c r="G10" s="1">
        <v>34.769999999999996</v>
      </c>
      <c r="H10" s="8"/>
    </row>
    <row r="11" spans="1:8" x14ac:dyDescent="0.25">
      <c r="A11" s="3">
        <f t="shared" si="0"/>
        <v>41983</v>
      </c>
      <c r="B11" s="1">
        <v>134</v>
      </c>
      <c r="C11" s="1">
        <v>124.12</v>
      </c>
      <c r="D11" s="1">
        <v>74.650000000000006</v>
      </c>
      <c r="E11" s="1">
        <v>264.71000000000004</v>
      </c>
      <c r="F11" s="1">
        <v>73.039999999999992</v>
      </c>
      <c r="G11" s="1">
        <v>33.22</v>
      </c>
      <c r="H11" s="9">
        <f t="shared" ref="H11:H16" si="2">SUM(B11:G11)</f>
        <v>703.74</v>
      </c>
    </row>
    <row r="12" spans="1:8" x14ac:dyDescent="0.25">
      <c r="A12" s="3">
        <f t="shared" si="0"/>
        <v>41984</v>
      </c>
      <c r="B12" s="1">
        <v>148.47999999999999</v>
      </c>
      <c r="C12" s="1">
        <v>118.67</v>
      </c>
      <c r="D12" s="1">
        <v>70.59</v>
      </c>
      <c r="E12" s="1">
        <v>238.08</v>
      </c>
      <c r="F12" s="1">
        <v>65.61</v>
      </c>
      <c r="G12" s="1">
        <v>34.15</v>
      </c>
      <c r="H12" s="9">
        <f t="shared" si="2"/>
        <v>675.58</v>
      </c>
    </row>
    <row r="13" spans="1:8" x14ac:dyDescent="0.25">
      <c r="A13" s="3">
        <f t="shared" si="0"/>
        <v>41985</v>
      </c>
      <c r="B13" s="1">
        <v>126.1</v>
      </c>
      <c r="C13" s="1">
        <v>114.3</v>
      </c>
      <c r="D13" s="1">
        <v>71.260000000000005</v>
      </c>
      <c r="E13" s="1">
        <v>233.83</v>
      </c>
      <c r="F13" s="1">
        <v>63.58</v>
      </c>
      <c r="G13" s="1">
        <v>29.82</v>
      </c>
      <c r="H13" s="9">
        <f t="shared" si="2"/>
        <v>638.8900000000001</v>
      </c>
    </row>
    <row r="14" spans="1:8" x14ac:dyDescent="0.25">
      <c r="A14" s="3">
        <f t="shared" si="0"/>
        <v>41986</v>
      </c>
      <c r="B14" s="1">
        <v>128.73000000000002</v>
      </c>
      <c r="C14" s="1">
        <v>125.22</v>
      </c>
      <c r="D14" s="1">
        <v>63.82</v>
      </c>
      <c r="E14" s="1">
        <v>262.34000000000003</v>
      </c>
      <c r="F14" s="1">
        <v>70.34</v>
      </c>
      <c r="G14" s="1">
        <v>30.13</v>
      </c>
      <c r="H14" s="9">
        <f t="shared" si="2"/>
        <v>680.58000000000015</v>
      </c>
    </row>
    <row r="15" spans="1:8" x14ac:dyDescent="0.25">
      <c r="A15" s="3">
        <f t="shared" si="0"/>
        <v>41987</v>
      </c>
      <c r="B15" s="1" t="s">
        <v>19</v>
      </c>
      <c r="C15" s="1" t="s">
        <v>19</v>
      </c>
      <c r="D15" s="1" t="s">
        <v>19</v>
      </c>
      <c r="E15" s="1" t="s">
        <v>19</v>
      </c>
      <c r="F15" s="1" t="s">
        <v>19</v>
      </c>
      <c r="G15" s="1" t="s">
        <v>19</v>
      </c>
      <c r="H15" s="9">
        <f t="shared" si="2"/>
        <v>0</v>
      </c>
    </row>
    <row r="16" spans="1:8" x14ac:dyDescent="0.25">
      <c r="A16" s="3">
        <f t="shared" si="0"/>
        <v>41988</v>
      </c>
      <c r="B16" s="1">
        <v>132.68</v>
      </c>
      <c r="C16" s="1">
        <v>106.66</v>
      </c>
      <c r="D16" s="1">
        <v>70.59</v>
      </c>
      <c r="E16" s="1">
        <v>267.08999999999997</v>
      </c>
      <c r="F16" s="1">
        <v>66.959999999999994</v>
      </c>
      <c r="G16" s="1">
        <v>31.049999999999997</v>
      </c>
      <c r="H16" s="9">
        <f t="shared" si="2"/>
        <v>675.03</v>
      </c>
    </row>
    <row r="17" spans="1:8" x14ac:dyDescent="0.25">
      <c r="A17" s="3">
        <f t="shared" si="0"/>
        <v>41989</v>
      </c>
      <c r="B17" s="1">
        <v>145.84</v>
      </c>
      <c r="C17" s="1">
        <v>109.94</v>
      </c>
      <c r="D17" s="1">
        <v>73.97</v>
      </c>
      <c r="E17" s="1">
        <v>259.96000000000004</v>
      </c>
      <c r="F17" s="1">
        <v>71.69</v>
      </c>
      <c r="G17" s="1">
        <v>30.439999999999998</v>
      </c>
      <c r="H17" s="8"/>
    </row>
    <row r="18" spans="1:8" x14ac:dyDescent="0.25">
      <c r="A18" s="3">
        <f t="shared" si="0"/>
        <v>41990</v>
      </c>
      <c r="B18" s="1">
        <v>149.79</v>
      </c>
      <c r="C18" s="1">
        <v>111.03</v>
      </c>
      <c r="D18" s="1">
        <v>68.56</v>
      </c>
      <c r="E18" s="1">
        <v>255.21</v>
      </c>
      <c r="F18" s="1">
        <v>72.36</v>
      </c>
      <c r="G18" s="1">
        <v>29.509999999999998</v>
      </c>
      <c r="H18" s="9">
        <f t="shared" ref="H18:H23" si="3">SUM(B18:G18)</f>
        <v>686.46</v>
      </c>
    </row>
    <row r="19" spans="1:8" x14ac:dyDescent="0.25">
      <c r="A19" s="3">
        <f t="shared" si="0"/>
        <v>41991</v>
      </c>
      <c r="B19" s="1">
        <v>126.1</v>
      </c>
      <c r="C19" s="1">
        <v>119.76</v>
      </c>
      <c r="D19" s="1">
        <v>73.290000000000006</v>
      </c>
      <c r="E19" s="1">
        <v>250.46</v>
      </c>
      <c r="F19" s="1">
        <v>70.34</v>
      </c>
      <c r="G19" s="1">
        <v>31.979999999999997</v>
      </c>
      <c r="H19" s="9">
        <f t="shared" si="3"/>
        <v>671.93000000000006</v>
      </c>
    </row>
    <row r="20" spans="1:8" x14ac:dyDescent="0.25">
      <c r="A20" s="3">
        <f t="shared" si="0"/>
        <v>41992</v>
      </c>
      <c r="B20" s="1">
        <v>128.73000000000002</v>
      </c>
      <c r="C20" s="1">
        <v>124.12</v>
      </c>
      <c r="D20" s="1">
        <v>70.59</v>
      </c>
      <c r="E20" s="1">
        <v>248.08</v>
      </c>
      <c r="F20" s="1">
        <v>73.709999999999994</v>
      </c>
      <c r="G20" s="1">
        <v>31.049999999999997</v>
      </c>
      <c r="H20" s="9">
        <f t="shared" si="3"/>
        <v>676.28000000000009</v>
      </c>
    </row>
    <row r="21" spans="1:8" x14ac:dyDescent="0.25">
      <c r="A21" s="3">
        <f t="shared" si="0"/>
        <v>41993</v>
      </c>
      <c r="B21" s="1">
        <v>128.73000000000002</v>
      </c>
      <c r="C21" s="1">
        <v>115.39</v>
      </c>
      <c r="D21" s="1">
        <v>69.240000000000009</v>
      </c>
      <c r="E21" s="1">
        <v>245.7</v>
      </c>
      <c r="F21" s="1">
        <v>69.66</v>
      </c>
      <c r="G21" s="1">
        <v>33.839999999999996</v>
      </c>
      <c r="H21" s="9">
        <f t="shared" si="3"/>
        <v>662.56</v>
      </c>
    </row>
    <row r="22" spans="1:8" x14ac:dyDescent="0.25">
      <c r="A22" s="3">
        <f t="shared" si="0"/>
        <v>41994</v>
      </c>
      <c r="B22" s="1" t="s">
        <v>19</v>
      </c>
      <c r="C22" s="1" t="s">
        <v>19</v>
      </c>
      <c r="D22" s="1" t="s">
        <v>19</v>
      </c>
      <c r="E22" s="1" t="s">
        <v>19</v>
      </c>
      <c r="F22" s="1" t="s">
        <v>19</v>
      </c>
      <c r="G22" s="1" t="s">
        <v>19</v>
      </c>
      <c r="H22" s="9">
        <f t="shared" si="3"/>
        <v>0</v>
      </c>
    </row>
    <row r="23" spans="1:8" x14ac:dyDescent="0.25">
      <c r="A23" s="3">
        <f t="shared" si="0"/>
        <v>41995</v>
      </c>
      <c r="B23" s="1">
        <v>132.68</v>
      </c>
      <c r="C23" s="1">
        <v>123.03</v>
      </c>
      <c r="D23" s="1">
        <v>75.320000000000007</v>
      </c>
      <c r="E23" s="1">
        <v>236.2</v>
      </c>
      <c r="F23" s="1">
        <v>74.39</v>
      </c>
      <c r="G23" s="1">
        <v>30.74</v>
      </c>
      <c r="H23" s="9">
        <f t="shared" si="3"/>
        <v>672.36</v>
      </c>
    </row>
    <row r="24" spans="1:8" x14ac:dyDescent="0.25">
      <c r="A24" s="3">
        <f t="shared" si="0"/>
        <v>41996</v>
      </c>
      <c r="B24" s="1">
        <v>149.79</v>
      </c>
      <c r="C24" s="1">
        <v>104.48</v>
      </c>
      <c r="D24" s="1">
        <v>73.290000000000006</v>
      </c>
      <c r="E24" s="1">
        <v>239.96</v>
      </c>
      <c r="F24" s="1">
        <v>69.66</v>
      </c>
      <c r="G24" s="1">
        <v>31.669999999999998</v>
      </c>
      <c r="H24" s="8"/>
    </row>
    <row r="25" spans="1:8" x14ac:dyDescent="0.25">
      <c r="A25" s="3">
        <f t="shared" si="0"/>
        <v>41997</v>
      </c>
      <c r="B25" s="1">
        <v>141.9</v>
      </c>
      <c r="C25" s="1">
        <v>108.84</v>
      </c>
      <c r="D25" s="1">
        <v>71.94</v>
      </c>
      <c r="E25" s="1">
        <v>245.7</v>
      </c>
      <c r="F25" s="1">
        <v>64.260000000000005</v>
      </c>
      <c r="G25" s="1">
        <v>35.39</v>
      </c>
      <c r="H25" s="9">
        <f t="shared" ref="H25:H30" si="4">SUM(B25:G25)</f>
        <v>668.03</v>
      </c>
    </row>
    <row r="26" spans="1:8" x14ac:dyDescent="0.25">
      <c r="A26" s="3">
        <f t="shared" si="0"/>
        <v>41998</v>
      </c>
      <c r="B26" s="1" t="s">
        <v>19</v>
      </c>
      <c r="C26" s="1" t="s">
        <v>19</v>
      </c>
      <c r="D26" s="1" t="s">
        <v>19</v>
      </c>
      <c r="E26" s="1" t="s">
        <v>19</v>
      </c>
      <c r="F26" s="1" t="s">
        <v>19</v>
      </c>
      <c r="G26" s="1" t="s">
        <v>19</v>
      </c>
      <c r="H26" s="9">
        <f t="shared" si="4"/>
        <v>0</v>
      </c>
    </row>
    <row r="27" spans="1:8" x14ac:dyDescent="0.25">
      <c r="A27" s="3">
        <f t="shared" si="0"/>
        <v>41999</v>
      </c>
      <c r="B27" s="1" t="s">
        <v>19</v>
      </c>
      <c r="C27" s="1" t="s">
        <v>19</v>
      </c>
      <c r="D27" s="1" t="s">
        <v>19</v>
      </c>
      <c r="E27" s="1" t="s">
        <v>19</v>
      </c>
      <c r="F27" s="1" t="s">
        <v>19</v>
      </c>
      <c r="G27" s="1" t="s">
        <v>19</v>
      </c>
      <c r="H27" s="9">
        <f t="shared" si="4"/>
        <v>0</v>
      </c>
    </row>
    <row r="28" spans="1:8" x14ac:dyDescent="0.25">
      <c r="A28" s="3">
        <f t="shared" si="0"/>
        <v>42000</v>
      </c>
      <c r="B28" s="1">
        <v>124.78</v>
      </c>
      <c r="C28" s="1">
        <v>118.67</v>
      </c>
      <c r="D28" s="1">
        <v>69.91</v>
      </c>
      <c r="E28" s="1">
        <v>259.96000000000004</v>
      </c>
      <c r="F28" s="1">
        <v>66.28</v>
      </c>
      <c r="G28" s="1">
        <v>32.910000000000004</v>
      </c>
      <c r="H28" s="9">
        <f t="shared" si="4"/>
        <v>672.51</v>
      </c>
    </row>
    <row r="29" spans="1:8" x14ac:dyDescent="0.25">
      <c r="A29" s="3">
        <f t="shared" si="0"/>
        <v>42001</v>
      </c>
      <c r="B29" s="1" t="s">
        <v>19</v>
      </c>
      <c r="C29" s="1" t="s">
        <v>19</v>
      </c>
      <c r="D29" s="1" t="s">
        <v>19</v>
      </c>
      <c r="E29" s="1" t="s">
        <v>19</v>
      </c>
      <c r="F29" s="1" t="s">
        <v>19</v>
      </c>
      <c r="G29" s="1" t="s">
        <v>19</v>
      </c>
      <c r="H29" s="9">
        <f t="shared" si="4"/>
        <v>0</v>
      </c>
    </row>
    <row r="30" spans="1:8" x14ac:dyDescent="0.25">
      <c r="A30" s="3">
        <f t="shared" si="0"/>
        <v>42002</v>
      </c>
      <c r="B30" s="1">
        <v>149.79</v>
      </c>
      <c r="C30" s="1">
        <v>109.94</v>
      </c>
      <c r="D30" s="1">
        <v>68.56</v>
      </c>
      <c r="E30" s="1">
        <v>229.07</v>
      </c>
      <c r="F30" s="1">
        <v>77.09</v>
      </c>
      <c r="G30" s="1">
        <v>31.979999999999997</v>
      </c>
      <c r="H30" s="9">
        <f t="shared" si="4"/>
        <v>666.43000000000006</v>
      </c>
    </row>
    <row r="31" spans="1:8" x14ac:dyDescent="0.25">
      <c r="A31" s="3">
        <f t="shared" si="0"/>
        <v>42003</v>
      </c>
      <c r="B31" s="1">
        <v>131.37</v>
      </c>
      <c r="C31" s="1">
        <v>105.57</v>
      </c>
      <c r="D31" s="1">
        <v>69.240000000000009</v>
      </c>
      <c r="E31" s="1">
        <v>231.45</v>
      </c>
      <c r="F31" s="1">
        <v>63.58</v>
      </c>
      <c r="G31" s="1">
        <v>34.15</v>
      </c>
      <c r="H31" s="8"/>
    </row>
    <row r="32" spans="1:8" x14ac:dyDescent="0.25">
      <c r="A32" s="3">
        <f t="shared" si="0"/>
        <v>42004</v>
      </c>
      <c r="B32" s="1">
        <v>141.97000000000025</v>
      </c>
      <c r="C32" s="1">
        <v>110.83999999999924</v>
      </c>
      <c r="D32" s="1">
        <v>65.839999999999918</v>
      </c>
      <c r="E32" s="1">
        <v>227.03000000000065</v>
      </c>
      <c r="F32" s="1">
        <v>70.580000000000155</v>
      </c>
      <c r="G32" s="1">
        <v>31.900000000000091</v>
      </c>
      <c r="H32" s="9">
        <f>SUM(B32:G32)</f>
        <v>648.16000000000031</v>
      </c>
    </row>
    <row r="33" spans="1:8" x14ac:dyDescent="0.25">
      <c r="A33" s="10" t="s">
        <v>20</v>
      </c>
      <c r="B33" s="11">
        <f t="shared" ref="B33:G33" si="5">SUM(B2:B32)</f>
        <v>3422.4</v>
      </c>
      <c r="C33" s="11">
        <f t="shared" si="5"/>
        <v>2837.7</v>
      </c>
      <c r="D33" s="11">
        <f t="shared" si="5"/>
        <v>1758.6</v>
      </c>
      <c r="E33" s="11">
        <f t="shared" si="5"/>
        <v>6177.1</v>
      </c>
      <c r="F33" s="11">
        <f t="shared" si="5"/>
        <v>1755.95</v>
      </c>
      <c r="G33" s="11">
        <f t="shared" si="5"/>
        <v>804.75</v>
      </c>
      <c r="H33" s="12">
        <f>SUM(B33:G33)</f>
        <v>16756.5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2" sqref="A2"/>
    </sheetView>
  </sheetViews>
  <sheetFormatPr baseColWidth="10" defaultRowHeight="15" x14ac:dyDescent="0.25"/>
  <cols>
    <col min="1" max="1" width="10.140625" bestFit="1" customWidth="1"/>
    <col min="2" max="2" width="16.28515625" bestFit="1" customWidth="1"/>
  </cols>
  <sheetData>
    <row r="1" spans="1:2" x14ac:dyDescent="0.25">
      <c r="A1" s="4">
        <f>YEAR(Januar!A2)</f>
        <v>2014</v>
      </c>
    </row>
    <row r="2" spans="1:2" x14ac:dyDescent="0.25">
      <c r="A2" s="2" t="s">
        <v>6</v>
      </c>
      <c r="B2" t="s">
        <v>7</v>
      </c>
    </row>
    <row r="3" spans="1:2" x14ac:dyDescent="0.25">
      <c r="A3" s="5">
        <f>DATE(A1,1,1)</f>
        <v>41640</v>
      </c>
      <c r="B3" s="6" t="s">
        <v>8</v>
      </c>
    </row>
    <row r="4" spans="1:2" x14ac:dyDescent="0.25">
      <c r="A4" s="5">
        <f>A5-2</f>
        <v>41747</v>
      </c>
      <c r="B4" s="6" t="s">
        <v>9</v>
      </c>
    </row>
    <row r="5" spans="1:2" x14ac:dyDescent="0.25">
      <c r="A5" s="5">
        <f>7*ROUND((4&amp;-A1)/7+MOD(19*MOD(A1,19)-7,30)*0.14,)-6</f>
        <v>41749</v>
      </c>
      <c r="B5" s="6" t="s">
        <v>10</v>
      </c>
    </row>
    <row r="6" spans="1:2" x14ac:dyDescent="0.25">
      <c r="A6" s="5">
        <f>A5+1</f>
        <v>41750</v>
      </c>
      <c r="B6" s="6" t="s">
        <v>11</v>
      </c>
    </row>
    <row r="7" spans="1:2" x14ac:dyDescent="0.25">
      <c r="A7" s="5">
        <f>DATE(A1,5,1)</f>
        <v>41760</v>
      </c>
      <c r="B7" s="7" t="s">
        <v>12</v>
      </c>
    </row>
    <row r="8" spans="1:2" x14ac:dyDescent="0.25">
      <c r="A8" s="5">
        <f>A5+39</f>
        <v>41788</v>
      </c>
      <c r="B8" s="6" t="s">
        <v>13</v>
      </c>
    </row>
    <row r="9" spans="1:2" x14ac:dyDescent="0.25">
      <c r="A9" s="5">
        <f>A5+49</f>
        <v>41798</v>
      </c>
      <c r="B9" s="6" t="s">
        <v>14</v>
      </c>
    </row>
    <row r="10" spans="1:2" x14ac:dyDescent="0.25">
      <c r="A10" s="5">
        <f>A5+50</f>
        <v>41799</v>
      </c>
      <c r="B10" s="6" t="s">
        <v>15</v>
      </c>
    </row>
    <row r="11" spans="1:2" x14ac:dyDescent="0.25">
      <c r="A11" s="5">
        <f>DATE(A1,10,3)</f>
        <v>41915</v>
      </c>
      <c r="B11" s="6" t="s">
        <v>16</v>
      </c>
    </row>
    <row r="12" spans="1:2" x14ac:dyDescent="0.25">
      <c r="A12" s="5">
        <f>DATE(A1,12,25)</f>
        <v>41998</v>
      </c>
      <c r="B12" s="6" t="s">
        <v>17</v>
      </c>
    </row>
    <row r="13" spans="1:2" x14ac:dyDescent="0.25">
      <c r="A13" s="5">
        <f>DATE(A1,12,26)</f>
        <v>41999</v>
      </c>
      <c r="B13" s="6" t="s">
        <v>18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H30"/>
  <sheetViews>
    <sheetView workbookViewId="0">
      <selection activeCell="A2" sqref="A2"/>
    </sheetView>
  </sheetViews>
  <sheetFormatPr baseColWidth="10" defaultRowHeight="15" x14ac:dyDescent="0.25"/>
  <cols>
    <col min="1" max="1" width="26.85546875" bestFit="1" customWidth="1"/>
    <col min="7" max="7" width="11.5703125" customWidth="1"/>
  </cols>
  <sheetData>
    <row r="1" spans="1:8" ht="15.75" thickBot="1" x14ac:dyDescent="0.3">
      <c r="A1" s="13" t="s">
        <v>6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4" t="s">
        <v>20</v>
      </c>
    </row>
    <row r="2" spans="1:8" x14ac:dyDescent="0.25">
      <c r="A2" s="3">
        <v>41671</v>
      </c>
      <c r="B2" s="1">
        <v>126.26</v>
      </c>
      <c r="C2" s="1">
        <v>116.81</v>
      </c>
      <c r="D2" s="1">
        <v>48.54</v>
      </c>
      <c r="E2" s="1">
        <v>295.33</v>
      </c>
      <c r="F2" s="1">
        <v>65.2</v>
      </c>
      <c r="G2" s="1">
        <v>18.45</v>
      </c>
      <c r="H2" s="9">
        <f>SUM(B2:G2)</f>
        <v>670.59000000000015</v>
      </c>
    </row>
    <row r="3" spans="1:8" x14ac:dyDescent="0.25">
      <c r="A3" s="3">
        <f>A2+1</f>
        <v>41672</v>
      </c>
      <c r="B3" s="1" t="s">
        <v>19</v>
      </c>
      <c r="C3" s="1" t="s">
        <v>19</v>
      </c>
      <c r="D3" s="1" t="s">
        <v>19</v>
      </c>
      <c r="E3" s="1" t="s">
        <v>19</v>
      </c>
      <c r="F3" s="1" t="s">
        <v>19</v>
      </c>
      <c r="G3" s="1" t="s">
        <v>19</v>
      </c>
      <c r="H3" s="8"/>
    </row>
    <row r="4" spans="1:8" x14ac:dyDescent="0.25">
      <c r="A4" s="3">
        <f t="shared" ref="A4:A29" si="0">A3+1</f>
        <v>41673</v>
      </c>
      <c r="B4" s="1">
        <v>124.93</v>
      </c>
      <c r="C4" s="1">
        <v>106.61</v>
      </c>
      <c r="D4" s="1">
        <v>46.08</v>
      </c>
      <c r="E4" s="1">
        <v>301.42</v>
      </c>
      <c r="F4" s="1">
        <v>61.29</v>
      </c>
      <c r="G4" s="1">
        <v>19.829999999999998</v>
      </c>
      <c r="H4" s="9">
        <f t="shared" ref="H4:H9" si="1">SUM(B4:G4)</f>
        <v>660.16</v>
      </c>
    </row>
    <row r="5" spans="1:8" x14ac:dyDescent="0.25">
      <c r="A5" s="3">
        <f t="shared" si="0"/>
        <v>41674</v>
      </c>
      <c r="B5" s="1">
        <v>122.27</v>
      </c>
      <c r="C5" s="1">
        <v>105.47</v>
      </c>
      <c r="D5" s="1">
        <v>45.59</v>
      </c>
      <c r="E5" s="1">
        <v>277.07</v>
      </c>
      <c r="F5" s="1">
        <v>65.849999999999994</v>
      </c>
      <c r="G5" s="1">
        <v>20.03</v>
      </c>
      <c r="H5" s="9">
        <f t="shared" si="1"/>
        <v>636.28000000000009</v>
      </c>
    </row>
    <row r="6" spans="1:8" x14ac:dyDescent="0.25">
      <c r="A6" s="3">
        <f t="shared" si="0"/>
        <v>41675</v>
      </c>
      <c r="B6" s="1">
        <v>122.27</v>
      </c>
      <c r="C6" s="1">
        <v>105.47</v>
      </c>
      <c r="D6" s="1">
        <v>45.59</v>
      </c>
      <c r="E6" s="1">
        <v>310.56</v>
      </c>
      <c r="F6" s="1">
        <v>65.2</v>
      </c>
      <c r="G6" s="1">
        <v>20.23</v>
      </c>
      <c r="H6" s="9">
        <f t="shared" si="1"/>
        <v>669.32000000000016</v>
      </c>
    </row>
    <row r="7" spans="1:8" x14ac:dyDescent="0.25">
      <c r="A7" s="3">
        <f t="shared" si="0"/>
        <v>41676</v>
      </c>
      <c r="B7" s="1">
        <v>124.93</v>
      </c>
      <c r="C7" s="1">
        <v>113.41</v>
      </c>
      <c r="D7" s="1">
        <v>45.59</v>
      </c>
      <c r="E7" s="1">
        <v>298.38</v>
      </c>
      <c r="F7" s="1">
        <v>60.64</v>
      </c>
      <c r="G7" s="1">
        <v>20.03</v>
      </c>
      <c r="H7" s="9">
        <f t="shared" si="1"/>
        <v>662.9799999999999</v>
      </c>
    </row>
    <row r="8" spans="1:8" x14ac:dyDescent="0.25">
      <c r="A8" s="3">
        <f t="shared" si="0"/>
        <v>41677</v>
      </c>
      <c r="B8" s="1">
        <v>126.26</v>
      </c>
      <c r="C8" s="1">
        <v>103.2</v>
      </c>
      <c r="D8" s="1">
        <v>47.07</v>
      </c>
      <c r="E8" s="1">
        <v>277.07</v>
      </c>
      <c r="F8" s="1">
        <v>61.94</v>
      </c>
      <c r="G8" s="1">
        <v>19.64</v>
      </c>
      <c r="H8" s="9">
        <f t="shared" si="1"/>
        <v>635.17999999999995</v>
      </c>
    </row>
    <row r="9" spans="1:8" x14ac:dyDescent="0.25">
      <c r="A9" s="3">
        <f t="shared" si="0"/>
        <v>41678</v>
      </c>
      <c r="B9" s="1">
        <v>131.58000000000001</v>
      </c>
      <c r="C9" s="1">
        <v>103.87</v>
      </c>
      <c r="D9" s="1">
        <v>46.57</v>
      </c>
      <c r="E9" s="1">
        <v>295.33</v>
      </c>
      <c r="F9" s="1">
        <v>67.16</v>
      </c>
      <c r="G9" s="1">
        <v>20.03</v>
      </c>
      <c r="H9" s="9">
        <f t="shared" si="1"/>
        <v>664.54</v>
      </c>
    </row>
    <row r="10" spans="1:8" x14ac:dyDescent="0.25">
      <c r="A10" s="3">
        <f t="shared" si="0"/>
        <v>41679</v>
      </c>
      <c r="B10" s="1" t="s">
        <v>19</v>
      </c>
      <c r="C10" s="1" t="s">
        <v>19</v>
      </c>
      <c r="D10" s="1" t="s">
        <v>19</v>
      </c>
      <c r="E10" s="1" t="s">
        <v>19</v>
      </c>
      <c r="F10" s="1" t="s">
        <v>19</v>
      </c>
      <c r="G10" s="1" t="s">
        <v>19</v>
      </c>
      <c r="H10" s="8"/>
    </row>
    <row r="11" spans="1:8" x14ac:dyDescent="0.25">
      <c r="A11" s="3">
        <f t="shared" si="0"/>
        <v>41680</v>
      </c>
      <c r="B11" s="1">
        <v>124.93</v>
      </c>
      <c r="C11" s="1">
        <v>112.28</v>
      </c>
      <c r="D11" s="1">
        <v>48.54</v>
      </c>
      <c r="E11" s="1">
        <v>292.29000000000002</v>
      </c>
      <c r="F11" s="1">
        <v>65.2</v>
      </c>
      <c r="G11" s="1">
        <v>19.239999999999998</v>
      </c>
      <c r="H11" s="9">
        <f t="shared" ref="H11:H16" si="2">SUM(B11:G11)</f>
        <v>662.48</v>
      </c>
    </row>
    <row r="12" spans="1:8" x14ac:dyDescent="0.25">
      <c r="A12" s="3">
        <f t="shared" si="0"/>
        <v>41681</v>
      </c>
      <c r="B12" s="1">
        <v>123.6</v>
      </c>
      <c r="C12" s="1">
        <v>112.28</v>
      </c>
      <c r="D12" s="1">
        <v>50.5</v>
      </c>
      <c r="E12" s="1">
        <v>292.29000000000002</v>
      </c>
      <c r="F12" s="1">
        <v>59.99</v>
      </c>
      <c r="G12" s="1">
        <v>19.440000000000001</v>
      </c>
      <c r="H12" s="9">
        <f t="shared" si="2"/>
        <v>658.10000000000014</v>
      </c>
    </row>
    <row r="13" spans="1:8" x14ac:dyDescent="0.25">
      <c r="A13" s="3">
        <f t="shared" si="0"/>
        <v>41682</v>
      </c>
      <c r="B13" s="1">
        <v>120.94</v>
      </c>
      <c r="C13" s="1">
        <v>115.68</v>
      </c>
      <c r="D13" s="1">
        <v>49.03</v>
      </c>
      <c r="E13" s="1">
        <v>292.29000000000002</v>
      </c>
      <c r="F13" s="1">
        <v>64.55</v>
      </c>
      <c r="G13" s="1">
        <v>19.239999999999998</v>
      </c>
      <c r="H13" s="9">
        <f t="shared" si="2"/>
        <v>661.73</v>
      </c>
    </row>
    <row r="14" spans="1:8" x14ac:dyDescent="0.25">
      <c r="A14" s="3">
        <f t="shared" si="0"/>
        <v>41683</v>
      </c>
      <c r="B14" s="1">
        <v>136.88999999999999</v>
      </c>
      <c r="C14" s="1">
        <v>107.74</v>
      </c>
      <c r="D14" s="1">
        <v>46.57</v>
      </c>
      <c r="E14" s="1">
        <v>292.29000000000002</v>
      </c>
      <c r="F14" s="1">
        <v>63.9</v>
      </c>
      <c r="G14" s="1">
        <v>18.45</v>
      </c>
      <c r="H14" s="9">
        <f t="shared" si="2"/>
        <v>665.84</v>
      </c>
    </row>
    <row r="15" spans="1:8" x14ac:dyDescent="0.25">
      <c r="A15" s="3">
        <f t="shared" si="0"/>
        <v>41684</v>
      </c>
      <c r="B15" s="1">
        <v>123.6</v>
      </c>
      <c r="C15" s="1">
        <v>115.68</v>
      </c>
      <c r="D15" s="1">
        <v>48.05</v>
      </c>
      <c r="E15" s="1">
        <v>283.14999999999998</v>
      </c>
      <c r="F15" s="1">
        <v>62.59</v>
      </c>
      <c r="G15" s="1">
        <v>19.04</v>
      </c>
      <c r="H15" s="9">
        <f t="shared" si="2"/>
        <v>652.11</v>
      </c>
    </row>
    <row r="16" spans="1:8" x14ac:dyDescent="0.25">
      <c r="A16" s="3">
        <f t="shared" si="0"/>
        <v>41685</v>
      </c>
      <c r="B16" s="1">
        <v>130.25</v>
      </c>
      <c r="C16" s="1">
        <v>104.34</v>
      </c>
      <c r="D16" s="1">
        <v>50.5</v>
      </c>
      <c r="E16" s="1">
        <v>280.11</v>
      </c>
      <c r="F16" s="1">
        <v>63.25</v>
      </c>
      <c r="G16" s="1">
        <v>20.03</v>
      </c>
      <c r="H16" s="9">
        <f t="shared" si="2"/>
        <v>648.48</v>
      </c>
    </row>
    <row r="17" spans="1:8" x14ac:dyDescent="0.25">
      <c r="A17" s="3">
        <f t="shared" si="0"/>
        <v>41686</v>
      </c>
      <c r="B17" s="1" t="s">
        <v>19</v>
      </c>
      <c r="C17" s="1" t="s">
        <v>19</v>
      </c>
      <c r="D17" s="1" t="s">
        <v>19</v>
      </c>
      <c r="E17" s="1" t="s">
        <v>19</v>
      </c>
      <c r="F17" s="1" t="s">
        <v>19</v>
      </c>
      <c r="G17" s="1" t="s">
        <v>19</v>
      </c>
      <c r="H17" s="8"/>
    </row>
    <row r="18" spans="1:8" x14ac:dyDescent="0.25">
      <c r="A18" s="3">
        <f t="shared" si="0"/>
        <v>41687</v>
      </c>
      <c r="B18" s="1">
        <v>131.58000000000001</v>
      </c>
      <c r="C18" s="1">
        <v>110.01</v>
      </c>
      <c r="D18" s="1">
        <v>47.56</v>
      </c>
      <c r="E18" s="1">
        <v>310.56</v>
      </c>
      <c r="F18" s="1">
        <v>65.849999999999994</v>
      </c>
      <c r="G18" s="1">
        <v>18.25</v>
      </c>
      <c r="H18" s="9">
        <f t="shared" ref="H18:H23" si="3">SUM(B18:G18)</f>
        <v>683.81000000000006</v>
      </c>
    </row>
    <row r="19" spans="1:8" x14ac:dyDescent="0.25">
      <c r="A19" s="3">
        <f t="shared" si="0"/>
        <v>41688</v>
      </c>
      <c r="B19" s="1">
        <v>131.58000000000001</v>
      </c>
      <c r="C19" s="1">
        <v>112.28</v>
      </c>
      <c r="D19" s="1">
        <v>45.59</v>
      </c>
      <c r="E19" s="1">
        <v>313.60000000000002</v>
      </c>
      <c r="F19" s="1">
        <v>60.64</v>
      </c>
      <c r="G19" s="1">
        <v>18.64</v>
      </c>
      <c r="H19" s="9">
        <f t="shared" si="3"/>
        <v>682.33</v>
      </c>
    </row>
    <row r="20" spans="1:8" x14ac:dyDescent="0.25">
      <c r="A20" s="3">
        <f t="shared" si="0"/>
        <v>41689</v>
      </c>
      <c r="B20" s="1">
        <v>126.26</v>
      </c>
      <c r="C20" s="1">
        <v>103.87</v>
      </c>
      <c r="D20" s="1">
        <v>49.52</v>
      </c>
      <c r="E20" s="1">
        <v>283.14999999999998</v>
      </c>
      <c r="F20" s="1">
        <v>61.29</v>
      </c>
      <c r="G20" s="1">
        <v>20.03</v>
      </c>
      <c r="H20" s="9">
        <f t="shared" si="3"/>
        <v>644.11999999999989</v>
      </c>
    </row>
    <row r="21" spans="1:8" x14ac:dyDescent="0.25">
      <c r="A21" s="3">
        <f t="shared" si="0"/>
        <v>41690</v>
      </c>
      <c r="B21" s="1">
        <v>136.88999999999999</v>
      </c>
      <c r="C21" s="1">
        <v>106.61</v>
      </c>
      <c r="D21" s="1">
        <v>48.05</v>
      </c>
      <c r="E21" s="1">
        <v>313.60000000000002</v>
      </c>
      <c r="F21" s="1">
        <v>60.64</v>
      </c>
      <c r="G21" s="1">
        <v>19.440000000000001</v>
      </c>
      <c r="H21" s="9">
        <f t="shared" si="3"/>
        <v>685.23000000000013</v>
      </c>
    </row>
    <row r="22" spans="1:8" x14ac:dyDescent="0.25">
      <c r="A22" s="3">
        <f t="shared" si="0"/>
        <v>41691</v>
      </c>
      <c r="B22" s="1">
        <v>126.26</v>
      </c>
      <c r="C22" s="1">
        <v>103.2</v>
      </c>
      <c r="D22" s="1">
        <v>46.08</v>
      </c>
      <c r="E22" s="1">
        <v>304.47000000000003</v>
      </c>
      <c r="F22" s="1">
        <v>62.59</v>
      </c>
      <c r="G22" s="1">
        <v>19.64</v>
      </c>
      <c r="H22" s="9">
        <f t="shared" si="3"/>
        <v>662.24</v>
      </c>
    </row>
    <row r="23" spans="1:8" x14ac:dyDescent="0.25">
      <c r="A23" s="3">
        <f t="shared" si="0"/>
        <v>41692</v>
      </c>
      <c r="B23" s="1">
        <v>131.58000000000001</v>
      </c>
      <c r="C23" s="1">
        <v>111.14</v>
      </c>
      <c r="D23" s="1">
        <v>44.61</v>
      </c>
      <c r="E23" s="1">
        <v>307.51</v>
      </c>
      <c r="F23" s="1">
        <v>63.9</v>
      </c>
      <c r="G23" s="1">
        <v>18.25</v>
      </c>
      <c r="H23" s="9">
        <f t="shared" si="3"/>
        <v>676.99</v>
      </c>
    </row>
    <row r="24" spans="1:8" x14ac:dyDescent="0.25">
      <c r="A24" s="3">
        <f t="shared" si="0"/>
        <v>41693</v>
      </c>
      <c r="B24" s="1" t="s">
        <v>19</v>
      </c>
      <c r="C24" s="1" t="s">
        <v>19</v>
      </c>
      <c r="D24" s="1" t="s">
        <v>19</v>
      </c>
      <c r="E24" s="1" t="s">
        <v>19</v>
      </c>
      <c r="F24" s="1" t="s">
        <v>19</v>
      </c>
      <c r="G24" s="1" t="s">
        <v>19</v>
      </c>
      <c r="H24" s="8"/>
    </row>
    <row r="25" spans="1:8" x14ac:dyDescent="0.25">
      <c r="A25" s="3">
        <f t="shared" si="0"/>
        <v>41694</v>
      </c>
      <c r="B25" s="1">
        <v>128.91999999999999</v>
      </c>
      <c r="C25" s="1">
        <v>110.01</v>
      </c>
      <c r="D25" s="1">
        <v>47.56</v>
      </c>
      <c r="E25" s="1">
        <v>289.24</v>
      </c>
      <c r="F25" s="1">
        <v>63.25</v>
      </c>
      <c r="G25" s="1">
        <v>19.04</v>
      </c>
      <c r="H25" s="9">
        <f t="shared" ref="H25:H30" si="4">SUM(B25:G25)</f>
        <v>658.02</v>
      </c>
    </row>
    <row r="26" spans="1:8" x14ac:dyDescent="0.25">
      <c r="A26" s="3">
        <f t="shared" si="0"/>
        <v>41695</v>
      </c>
      <c r="B26" s="1">
        <v>130.25</v>
      </c>
      <c r="C26" s="1">
        <v>105.68</v>
      </c>
      <c r="D26" s="1">
        <v>47.07</v>
      </c>
      <c r="E26" s="1">
        <v>289.24</v>
      </c>
      <c r="F26" s="1">
        <v>62.59</v>
      </c>
      <c r="G26" s="1">
        <v>18.05</v>
      </c>
      <c r="H26" s="9">
        <f t="shared" si="4"/>
        <v>652.88</v>
      </c>
    </row>
    <row r="27" spans="1:8" x14ac:dyDescent="0.25">
      <c r="A27" s="3">
        <f t="shared" si="0"/>
        <v>41696</v>
      </c>
      <c r="B27" s="1">
        <v>121.58</v>
      </c>
      <c r="C27" s="1">
        <v>106.61</v>
      </c>
      <c r="D27" s="1">
        <v>45.59</v>
      </c>
      <c r="E27" s="1">
        <v>289.24</v>
      </c>
      <c r="F27" s="1">
        <v>67.16</v>
      </c>
      <c r="G27" s="1">
        <v>18.05</v>
      </c>
      <c r="H27" s="9">
        <f t="shared" si="4"/>
        <v>648.2299999999999</v>
      </c>
    </row>
    <row r="28" spans="1:8" x14ac:dyDescent="0.25">
      <c r="A28" s="3">
        <f t="shared" si="0"/>
        <v>41697</v>
      </c>
      <c r="B28" s="1">
        <v>134.22999999999999</v>
      </c>
      <c r="C28" s="1">
        <v>104.34</v>
      </c>
      <c r="D28" s="1">
        <v>46.57</v>
      </c>
      <c r="E28" s="1">
        <v>292.29000000000002</v>
      </c>
      <c r="F28" s="1">
        <v>66.510000000000005</v>
      </c>
      <c r="G28" s="1">
        <v>18.25</v>
      </c>
      <c r="H28" s="9">
        <f t="shared" si="4"/>
        <v>662.19</v>
      </c>
    </row>
    <row r="29" spans="1:8" x14ac:dyDescent="0.25">
      <c r="A29" s="3">
        <f t="shared" si="0"/>
        <v>41698</v>
      </c>
      <c r="B29" s="1">
        <v>118.96</v>
      </c>
      <c r="C29" s="1">
        <v>106.85</v>
      </c>
      <c r="D29" s="1">
        <v>41.18</v>
      </c>
      <c r="E29" s="1">
        <v>222.27</v>
      </c>
      <c r="F29" s="1">
        <v>38.47</v>
      </c>
      <c r="G29" s="1">
        <v>14.88</v>
      </c>
      <c r="H29" s="9">
        <f t="shared" si="4"/>
        <v>542.61</v>
      </c>
    </row>
    <row r="30" spans="1:8" x14ac:dyDescent="0.25">
      <c r="A30" s="10" t="s">
        <v>20</v>
      </c>
      <c r="B30" s="11">
        <f t="shared" ref="B30:G30" si="5">SUM(B2:B29)</f>
        <v>3056.8</v>
      </c>
      <c r="C30" s="11">
        <f t="shared" si="5"/>
        <v>2603.44</v>
      </c>
      <c r="D30" s="11">
        <f t="shared" si="5"/>
        <v>1127.6000000000001</v>
      </c>
      <c r="E30" s="11">
        <f t="shared" si="5"/>
        <v>7002.7500000000009</v>
      </c>
      <c r="F30" s="11">
        <f t="shared" si="5"/>
        <v>1499.65</v>
      </c>
      <c r="G30" s="11">
        <f t="shared" si="5"/>
        <v>456.20000000000005</v>
      </c>
      <c r="H30" s="12">
        <f t="shared" si="4"/>
        <v>15746.44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H33"/>
  <sheetViews>
    <sheetView workbookViewId="0">
      <selection activeCell="A2" sqref="A2"/>
    </sheetView>
  </sheetViews>
  <sheetFormatPr baseColWidth="10" defaultRowHeight="15" x14ac:dyDescent="0.25"/>
  <cols>
    <col min="1" max="1" width="24.140625" bestFit="1" customWidth="1"/>
    <col min="7" max="7" width="11.5703125" customWidth="1"/>
  </cols>
  <sheetData>
    <row r="1" spans="1:8" ht="15.75" thickBot="1" x14ac:dyDescent="0.3">
      <c r="A1" s="13" t="s">
        <v>6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4" t="s">
        <v>20</v>
      </c>
    </row>
    <row r="2" spans="1:8" x14ac:dyDescent="0.25">
      <c r="A2" s="3">
        <v>41699</v>
      </c>
      <c r="B2" s="1">
        <v>148.53</v>
      </c>
      <c r="C2" s="1">
        <v>99.59</v>
      </c>
      <c r="D2" s="1">
        <v>56.77</v>
      </c>
      <c r="E2" s="1">
        <v>264.45</v>
      </c>
      <c r="F2" s="1">
        <v>52.760000000000005</v>
      </c>
      <c r="G2" s="1">
        <v>20.67</v>
      </c>
      <c r="H2" s="9">
        <f>SUM(B2:G2)</f>
        <v>642.76999999999987</v>
      </c>
    </row>
    <row r="3" spans="1:8" x14ac:dyDescent="0.25">
      <c r="A3" s="3">
        <f>A2+1</f>
        <v>41700</v>
      </c>
      <c r="B3" s="1"/>
      <c r="C3" s="1"/>
      <c r="D3" s="1"/>
      <c r="E3" s="1"/>
      <c r="F3" s="1"/>
      <c r="G3" s="1"/>
      <c r="H3" s="8"/>
    </row>
    <row r="4" spans="1:8" x14ac:dyDescent="0.25">
      <c r="A4" s="3">
        <f t="shared" ref="A4:A32" si="0">A3+1</f>
        <v>41701</v>
      </c>
      <c r="B4" s="1">
        <v>134.9</v>
      </c>
      <c r="C4" s="1">
        <v>102.94</v>
      </c>
      <c r="D4" s="1">
        <v>50.1</v>
      </c>
      <c r="E4" s="1">
        <v>253.97</v>
      </c>
      <c r="F4" s="1">
        <v>58.32</v>
      </c>
      <c r="G4" s="1">
        <v>23.13</v>
      </c>
      <c r="H4" s="9">
        <f t="shared" ref="H4:H9" si="1">SUM(B4:G4)</f>
        <v>623.36</v>
      </c>
    </row>
    <row r="5" spans="1:8" x14ac:dyDescent="0.25">
      <c r="A5" s="3">
        <f t="shared" si="0"/>
        <v>41702</v>
      </c>
      <c r="B5" s="1">
        <v>116.17</v>
      </c>
      <c r="C5" s="1">
        <v>97.37</v>
      </c>
      <c r="D5" s="1">
        <v>51.98</v>
      </c>
      <c r="E5" s="1">
        <v>256.60000000000002</v>
      </c>
      <c r="F5" s="1">
        <v>46.650000000000006</v>
      </c>
      <c r="G5" s="1">
        <v>25.67</v>
      </c>
      <c r="H5" s="9">
        <f t="shared" si="1"/>
        <v>594.44000000000005</v>
      </c>
    </row>
    <row r="6" spans="1:8" x14ac:dyDescent="0.25">
      <c r="A6" s="3">
        <f t="shared" si="0"/>
        <v>41703</v>
      </c>
      <c r="B6" s="1">
        <v>151.44</v>
      </c>
      <c r="C6" s="1">
        <v>101.81</v>
      </c>
      <c r="D6" s="1">
        <v>50.77</v>
      </c>
      <c r="E6" s="1">
        <v>264.45</v>
      </c>
      <c r="F6" s="1">
        <v>58.32</v>
      </c>
      <c r="G6" s="1">
        <v>23.3</v>
      </c>
      <c r="H6" s="9">
        <f t="shared" si="1"/>
        <v>650.09</v>
      </c>
    </row>
    <row r="7" spans="1:8" x14ac:dyDescent="0.25">
      <c r="A7" s="3">
        <f t="shared" si="0"/>
        <v>41704</v>
      </c>
      <c r="B7" s="1">
        <v>127.63</v>
      </c>
      <c r="C7" s="1">
        <v>100.7</v>
      </c>
      <c r="D7" s="1">
        <v>51.45</v>
      </c>
      <c r="E7" s="1">
        <v>269.69</v>
      </c>
      <c r="F7" s="1">
        <v>68.320000000000007</v>
      </c>
      <c r="G7" s="1">
        <v>20.84</v>
      </c>
      <c r="H7" s="9">
        <f t="shared" si="1"/>
        <v>638.63000000000011</v>
      </c>
    </row>
    <row r="8" spans="1:8" x14ac:dyDescent="0.25">
      <c r="A8" s="3">
        <f t="shared" si="0"/>
        <v>41705</v>
      </c>
      <c r="B8" s="1">
        <v>123.81</v>
      </c>
      <c r="C8" s="1">
        <v>108.46</v>
      </c>
      <c r="D8" s="1">
        <v>51.98</v>
      </c>
      <c r="E8" s="1">
        <v>253.97</v>
      </c>
      <c r="F8" s="1">
        <v>65.540000000000006</v>
      </c>
      <c r="G8" s="1">
        <v>23.3</v>
      </c>
      <c r="H8" s="9">
        <f t="shared" si="1"/>
        <v>627.05999999999995</v>
      </c>
    </row>
    <row r="9" spans="1:8" x14ac:dyDescent="0.25">
      <c r="A9" s="3">
        <f t="shared" si="0"/>
        <v>41706</v>
      </c>
      <c r="B9" s="1">
        <v>114.17</v>
      </c>
      <c r="C9" s="1">
        <v>110.68</v>
      </c>
      <c r="D9" s="1">
        <v>53.04</v>
      </c>
      <c r="E9" s="1">
        <v>238.27</v>
      </c>
      <c r="F9" s="1">
        <v>52.760000000000005</v>
      </c>
      <c r="G9" s="1">
        <v>23.97</v>
      </c>
      <c r="H9" s="9">
        <f t="shared" si="1"/>
        <v>592.8900000000001</v>
      </c>
    </row>
    <row r="10" spans="1:8" x14ac:dyDescent="0.25">
      <c r="A10" s="3">
        <f t="shared" si="0"/>
        <v>41707</v>
      </c>
      <c r="B10" s="1"/>
      <c r="C10" s="1"/>
      <c r="D10" s="1"/>
      <c r="E10" s="1"/>
      <c r="F10" s="1"/>
      <c r="G10" s="1"/>
      <c r="H10" s="8"/>
    </row>
    <row r="11" spans="1:8" x14ac:dyDescent="0.25">
      <c r="A11" s="3">
        <f t="shared" si="0"/>
        <v>41708</v>
      </c>
      <c r="B11" s="1">
        <v>141.26</v>
      </c>
      <c r="C11" s="1">
        <v>108.46</v>
      </c>
      <c r="D11" s="1">
        <v>56.77</v>
      </c>
      <c r="E11" s="1">
        <v>253.97</v>
      </c>
      <c r="F11" s="1">
        <v>76.650000000000006</v>
      </c>
      <c r="G11" s="1">
        <v>19.97</v>
      </c>
      <c r="H11" s="9">
        <f t="shared" ref="H11:H16" si="2">SUM(B11:G11)</f>
        <v>657.07999999999993</v>
      </c>
    </row>
    <row r="12" spans="1:8" x14ac:dyDescent="0.25">
      <c r="A12" s="3">
        <f t="shared" si="0"/>
        <v>41709</v>
      </c>
      <c r="B12" s="1">
        <v>112.72</v>
      </c>
      <c r="C12" s="1">
        <v>98.48</v>
      </c>
      <c r="D12" s="1">
        <v>52.51</v>
      </c>
      <c r="E12" s="1">
        <v>264.45</v>
      </c>
      <c r="F12" s="1">
        <v>54.43</v>
      </c>
      <c r="G12" s="1">
        <v>22.25</v>
      </c>
      <c r="H12" s="9">
        <f t="shared" si="2"/>
        <v>604.83999999999992</v>
      </c>
    </row>
    <row r="13" spans="1:8" x14ac:dyDescent="0.25">
      <c r="A13" s="3">
        <f t="shared" si="0"/>
        <v>41710</v>
      </c>
      <c r="B13" s="1">
        <v>119.99</v>
      </c>
      <c r="C13" s="1">
        <v>102.92</v>
      </c>
      <c r="D13" s="1">
        <v>55.69</v>
      </c>
      <c r="E13" s="1">
        <v>251.36</v>
      </c>
      <c r="F13" s="1">
        <v>54.43</v>
      </c>
      <c r="G13" s="1">
        <v>22.42</v>
      </c>
      <c r="H13" s="9">
        <f t="shared" si="2"/>
        <v>606.80999999999995</v>
      </c>
    </row>
    <row r="14" spans="1:8" x14ac:dyDescent="0.25">
      <c r="A14" s="3">
        <f t="shared" si="0"/>
        <v>41711</v>
      </c>
      <c r="B14" s="1">
        <v>112.72</v>
      </c>
      <c r="C14" s="1">
        <v>110.68</v>
      </c>
      <c r="D14" s="1">
        <v>54.63</v>
      </c>
      <c r="E14" s="1">
        <v>261.83</v>
      </c>
      <c r="F14" s="1">
        <v>59.43</v>
      </c>
      <c r="G14" s="1">
        <v>28.2</v>
      </c>
      <c r="H14" s="9">
        <f t="shared" si="2"/>
        <v>627.49</v>
      </c>
    </row>
    <row r="15" spans="1:8" x14ac:dyDescent="0.25">
      <c r="A15" s="3">
        <f t="shared" si="0"/>
        <v>41712</v>
      </c>
      <c r="B15" s="1">
        <v>139.81</v>
      </c>
      <c r="C15" s="1">
        <v>109.57</v>
      </c>
      <c r="D15" s="1">
        <v>45.16</v>
      </c>
      <c r="E15" s="1">
        <v>246.12</v>
      </c>
      <c r="F15" s="1">
        <v>68.320000000000007</v>
      </c>
      <c r="G15" s="1">
        <v>20.49</v>
      </c>
      <c r="H15" s="9">
        <f t="shared" si="2"/>
        <v>629.47</v>
      </c>
    </row>
    <row r="16" spans="1:8" x14ac:dyDescent="0.25">
      <c r="A16" s="3">
        <f t="shared" si="0"/>
        <v>41713</v>
      </c>
      <c r="B16" s="1">
        <v>132.9</v>
      </c>
      <c r="C16" s="1">
        <v>104.03</v>
      </c>
      <c r="D16" s="1">
        <v>54.63</v>
      </c>
      <c r="E16" s="1">
        <v>259.22000000000003</v>
      </c>
      <c r="F16" s="1">
        <v>59.43</v>
      </c>
      <c r="G16" s="1">
        <v>23.13</v>
      </c>
      <c r="H16" s="9">
        <f t="shared" si="2"/>
        <v>633.33999999999992</v>
      </c>
    </row>
    <row r="17" spans="1:8" x14ac:dyDescent="0.25">
      <c r="A17" s="3">
        <f t="shared" si="0"/>
        <v>41714</v>
      </c>
      <c r="B17" s="1"/>
      <c r="C17" s="1"/>
      <c r="D17" s="1"/>
      <c r="E17" s="1"/>
      <c r="F17" s="1"/>
      <c r="G17" s="1"/>
      <c r="H17" s="8"/>
    </row>
    <row r="18" spans="1:8" x14ac:dyDescent="0.25">
      <c r="A18" s="3">
        <f t="shared" si="0"/>
        <v>41715</v>
      </c>
      <c r="B18" s="1">
        <v>117.08</v>
      </c>
      <c r="C18" s="1">
        <v>101.81</v>
      </c>
      <c r="D18" s="1">
        <v>52.16</v>
      </c>
      <c r="E18" s="1">
        <v>246.12</v>
      </c>
      <c r="F18" s="1">
        <v>58.88</v>
      </c>
      <c r="G18" s="1">
        <v>21.72</v>
      </c>
      <c r="H18" s="9">
        <f t="shared" ref="H18:H23" si="3">SUM(B18:G18)</f>
        <v>597.77</v>
      </c>
    </row>
    <row r="19" spans="1:8" x14ac:dyDescent="0.25">
      <c r="A19" s="3">
        <f t="shared" si="0"/>
        <v>41716</v>
      </c>
      <c r="B19" s="1">
        <v>139.52000000000001</v>
      </c>
      <c r="C19" s="1">
        <v>101.81</v>
      </c>
      <c r="D19" s="1">
        <v>52.51</v>
      </c>
      <c r="E19" s="1">
        <v>256.60000000000002</v>
      </c>
      <c r="F19" s="1">
        <v>58.32</v>
      </c>
      <c r="G19" s="1">
        <v>25.97</v>
      </c>
      <c r="H19" s="9">
        <f t="shared" si="3"/>
        <v>634.73000000000013</v>
      </c>
    </row>
    <row r="20" spans="1:8" x14ac:dyDescent="0.25">
      <c r="A20" s="3">
        <f t="shared" si="0"/>
        <v>41717</v>
      </c>
      <c r="B20" s="1">
        <v>122.67</v>
      </c>
      <c r="C20" s="1">
        <v>106.25</v>
      </c>
      <c r="D20" s="1">
        <v>52.51</v>
      </c>
      <c r="E20" s="1">
        <v>248.74</v>
      </c>
      <c r="F20" s="1">
        <v>56.650000000000006</v>
      </c>
      <c r="G20" s="1">
        <v>20.84</v>
      </c>
      <c r="H20" s="9">
        <f t="shared" si="3"/>
        <v>607.66000000000008</v>
      </c>
    </row>
    <row r="21" spans="1:8" x14ac:dyDescent="0.25">
      <c r="A21" s="3">
        <f t="shared" si="0"/>
        <v>41718</v>
      </c>
      <c r="B21" s="1">
        <v>127.73</v>
      </c>
      <c r="C21" s="1">
        <v>99.59</v>
      </c>
      <c r="D21" s="1">
        <v>53.57</v>
      </c>
      <c r="E21" s="1">
        <v>243.5</v>
      </c>
      <c r="F21" s="1">
        <v>56.1</v>
      </c>
      <c r="G21" s="1">
        <v>21.72</v>
      </c>
      <c r="H21" s="9">
        <f t="shared" si="3"/>
        <v>602.21</v>
      </c>
    </row>
    <row r="22" spans="1:8" x14ac:dyDescent="0.25">
      <c r="A22" s="3">
        <f t="shared" si="0"/>
        <v>41719</v>
      </c>
      <c r="B22" s="1">
        <v>125.12</v>
      </c>
      <c r="C22" s="1">
        <v>110.68</v>
      </c>
      <c r="D22" s="1">
        <v>54.63</v>
      </c>
      <c r="E22" s="1">
        <v>248.74</v>
      </c>
      <c r="F22" s="1">
        <v>57.21</v>
      </c>
      <c r="G22" s="1">
        <v>22.8</v>
      </c>
      <c r="H22" s="9">
        <f t="shared" si="3"/>
        <v>619.18000000000006</v>
      </c>
    </row>
    <row r="23" spans="1:8" x14ac:dyDescent="0.25">
      <c r="A23" s="3">
        <f t="shared" si="0"/>
        <v>41720</v>
      </c>
      <c r="B23" s="1">
        <v>129.05000000000001</v>
      </c>
      <c r="C23" s="1">
        <v>106.25</v>
      </c>
      <c r="D23" s="1">
        <v>52.51</v>
      </c>
      <c r="E23" s="1">
        <v>267.07</v>
      </c>
      <c r="F23" s="1">
        <v>59.43</v>
      </c>
      <c r="G23" s="1">
        <v>20.32</v>
      </c>
      <c r="H23" s="9">
        <f t="shared" si="3"/>
        <v>634.63</v>
      </c>
    </row>
    <row r="24" spans="1:8" x14ac:dyDescent="0.25">
      <c r="A24" s="3">
        <f t="shared" si="0"/>
        <v>41721</v>
      </c>
      <c r="B24" s="1"/>
      <c r="C24" s="1"/>
      <c r="D24" s="1"/>
      <c r="E24" s="1"/>
      <c r="F24" s="1"/>
      <c r="G24" s="1"/>
      <c r="H24" s="8"/>
    </row>
    <row r="25" spans="1:8" x14ac:dyDescent="0.25">
      <c r="A25" s="3">
        <f t="shared" si="0"/>
        <v>41722</v>
      </c>
      <c r="B25" s="1">
        <v>135.59</v>
      </c>
      <c r="C25" s="1">
        <v>101.81</v>
      </c>
      <c r="D25" s="1">
        <v>51.98</v>
      </c>
      <c r="E25" s="1">
        <v>238.27</v>
      </c>
      <c r="F25" s="1">
        <v>74.98</v>
      </c>
      <c r="G25" s="1">
        <v>20.84</v>
      </c>
      <c r="H25" s="9">
        <f t="shared" ref="H25:H30" si="4">SUM(B25:G25)</f>
        <v>623.47</v>
      </c>
    </row>
    <row r="26" spans="1:8" x14ac:dyDescent="0.25">
      <c r="A26" s="3">
        <f t="shared" si="0"/>
        <v>41723</v>
      </c>
      <c r="B26" s="1">
        <v>139.52000000000001</v>
      </c>
      <c r="C26" s="1">
        <v>102.92</v>
      </c>
      <c r="D26" s="1">
        <v>51.45</v>
      </c>
      <c r="E26" s="1">
        <v>269.69</v>
      </c>
      <c r="F26" s="1">
        <v>55.540000000000006</v>
      </c>
      <c r="G26" s="1">
        <v>20.49</v>
      </c>
      <c r="H26" s="9">
        <f t="shared" si="4"/>
        <v>639.6099999999999</v>
      </c>
    </row>
    <row r="27" spans="1:8" x14ac:dyDescent="0.25">
      <c r="A27" s="3">
        <f t="shared" si="0"/>
        <v>41724</v>
      </c>
      <c r="B27" s="1">
        <v>126.43</v>
      </c>
      <c r="C27" s="1">
        <v>106.25</v>
      </c>
      <c r="D27" s="1">
        <v>51.45</v>
      </c>
      <c r="E27" s="1">
        <v>269.69</v>
      </c>
      <c r="F27" s="1">
        <v>59.43</v>
      </c>
      <c r="G27" s="1">
        <v>21.02</v>
      </c>
      <c r="H27" s="9">
        <f t="shared" si="4"/>
        <v>634.26999999999987</v>
      </c>
    </row>
    <row r="28" spans="1:8" x14ac:dyDescent="0.25">
      <c r="A28" s="3">
        <f t="shared" si="0"/>
        <v>41725</v>
      </c>
      <c r="B28" s="1">
        <v>131.67000000000002</v>
      </c>
      <c r="C28" s="1">
        <v>105.14</v>
      </c>
      <c r="D28" s="1">
        <v>46.35</v>
      </c>
      <c r="E28" s="1">
        <v>146.6</v>
      </c>
      <c r="F28" s="1">
        <v>66.45</v>
      </c>
      <c r="G28" s="1">
        <v>23.3</v>
      </c>
      <c r="H28" s="9">
        <f t="shared" si="4"/>
        <v>519.51</v>
      </c>
    </row>
    <row r="29" spans="1:8" x14ac:dyDescent="0.25">
      <c r="A29" s="3">
        <f t="shared" si="0"/>
        <v>41726</v>
      </c>
      <c r="B29" s="1">
        <v>139.52000000000001</v>
      </c>
      <c r="C29" s="1">
        <v>98.48</v>
      </c>
      <c r="D29" s="1">
        <v>53.05</v>
      </c>
      <c r="E29" s="1">
        <v>192.05</v>
      </c>
      <c r="F29" s="1">
        <v>63.52</v>
      </c>
      <c r="G29" s="1">
        <v>21.9</v>
      </c>
      <c r="H29" s="9">
        <f t="shared" si="4"/>
        <v>568.52</v>
      </c>
    </row>
    <row r="30" spans="1:8" x14ac:dyDescent="0.25">
      <c r="A30" s="3">
        <f t="shared" si="0"/>
        <v>41727</v>
      </c>
      <c r="B30" s="1">
        <v>125.12</v>
      </c>
      <c r="C30" s="1">
        <v>107.35</v>
      </c>
      <c r="D30" s="1">
        <v>52.59</v>
      </c>
      <c r="E30" s="1">
        <v>236.13</v>
      </c>
      <c r="F30" s="1">
        <v>67.42</v>
      </c>
      <c r="G30" s="1">
        <v>25.25</v>
      </c>
      <c r="H30" s="9">
        <f t="shared" si="4"/>
        <v>613.86</v>
      </c>
    </row>
    <row r="31" spans="1:8" x14ac:dyDescent="0.25">
      <c r="A31" s="3">
        <f t="shared" si="0"/>
        <v>41728</v>
      </c>
      <c r="B31" s="1"/>
      <c r="C31" s="1"/>
      <c r="D31" s="1"/>
      <c r="E31" s="1"/>
      <c r="F31" s="1"/>
      <c r="G31" s="1"/>
      <c r="H31" s="8"/>
    </row>
    <row r="32" spans="1:8" x14ac:dyDescent="0.25">
      <c r="A32" s="3">
        <f t="shared" si="0"/>
        <v>41729</v>
      </c>
      <c r="B32" s="1">
        <v>110.13000000000011</v>
      </c>
      <c r="C32" s="1">
        <v>108.32000000000008</v>
      </c>
      <c r="D32" s="1">
        <v>48.460000000000264</v>
      </c>
      <c r="E32" s="1">
        <v>232.35000000000036</v>
      </c>
      <c r="F32" s="1">
        <v>68.3599999999999</v>
      </c>
      <c r="G32" s="1">
        <v>21.8900000000001</v>
      </c>
      <c r="H32" s="9">
        <f>SUM(B32:G32)</f>
        <v>589.51000000000079</v>
      </c>
    </row>
    <row r="33" spans="1:8" x14ac:dyDescent="0.25">
      <c r="A33" s="10" t="s">
        <v>20</v>
      </c>
      <c r="B33" s="11">
        <f t="shared" ref="B33:G33" si="5">SUM(B2:B32)</f>
        <v>3345.2</v>
      </c>
      <c r="C33" s="11">
        <f t="shared" si="5"/>
        <v>2712.35</v>
      </c>
      <c r="D33" s="11">
        <f t="shared" si="5"/>
        <v>1358.7</v>
      </c>
      <c r="E33" s="11">
        <f t="shared" si="5"/>
        <v>6433.9</v>
      </c>
      <c r="F33" s="11">
        <f t="shared" si="5"/>
        <v>1577.65</v>
      </c>
      <c r="G33" s="11">
        <f t="shared" si="5"/>
        <v>585.4</v>
      </c>
      <c r="H33" s="12">
        <f>SUM(B33:G33)</f>
        <v>16013.199999999997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H32"/>
  <sheetViews>
    <sheetView workbookViewId="0">
      <selection activeCell="A2" sqref="A2"/>
    </sheetView>
  </sheetViews>
  <sheetFormatPr baseColWidth="10" defaultRowHeight="15" x14ac:dyDescent="0.25"/>
  <cols>
    <col min="1" max="1" width="24.140625" bestFit="1" customWidth="1"/>
    <col min="7" max="7" width="11.5703125" customWidth="1"/>
  </cols>
  <sheetData>
    <row r="1" spans="1:8" ht="15.75" thickBot="1" x14ac:dyDescent="0.3">
      <c r="A1" s="13" t="s">
        <v>6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4" t="s">
        <v>20</v>
      </c>
    </row>
    <row r="2" spans="1:8" x14ac:dyDescent="0.25">
      <c r="A2" s="3">
        <v>41730</v>
      </c>
      <c r="B2" s="1">
        <v>145.14999999999998</v>
      </c>
      <c r="C2" s="1">
        <v>111.31</v>
      </c>
      <c r="D2" s="1">
        <v>59.589999999999996</v>
      </c>
      <c r="E2" s="1">
        <v>334.91999999999996</v>
      </c>
      <c r="F2" s="1">
        <v>70.419999999999987</v>
      </c>
      <c r="G2" s="1">
        <v>23.41</v>
      </c>
      <c r="H2" s="9">
        <f>SUM(B2:G2)</f>
        <v>744.79999999999984</v>
      </c>
    </row>
    <row r="3" spans="1:8" x14ac:dyDescent="0.25">
      <c r="A3" s="3">
        <f>A2+1</f>
        <v>41731</v>
      </c>
      <c r="B3" s="1">
        <v>133.28</v>
      </c>
      <c r="C3" s="1">
        <v>119.19</v>
      </c>
      <c r="D3" s="1">
        <v>57.17</v>
      </c>
      <c r="E3" s="1">
        <v>344.66999999999996</v>
      </c>
      <c r="F3" s="1">
        <v>77.44</v>
      </c>
      <c r="G3" s="1">
        <v>22.96</v>
      </c>
      <c r="H3" s="9">
        <f>SUM(B3:G3)</f>
        <v>754.71</v>
      </c>
    </row>
    <row r="4" spans="1:8" x14ac:dyDescent="0.25">
      <c r="A4" s="3">
        <f t="shared" ref="A4:A31" si="0">A3+1</f>
        <v>41732</v>
      </c>
      <c r="B4" s="1">
        <v>137.24</v>
      </c>
      <c r="C4" s="1">
        <v>120.31</v>
      </c>
      <c r="D4" s="1">
        <v>63.17</v>
      </c>
      <c r="E4" s="1">
        <v>328.41999999999996</v>
      </c>
      <c r="F4" s="1">
        <v>70.419999999999987</v>
      </c>
      <c r="G4" s="1">
        <v>22.29</v>
      </c>
      <c r="H4" s="9">
        <f>SUM(B4:G4)</f>
        <v>741.84999999999991</v>
      </c>
    </row>
    <row r="5" spans="1:8" x14ac:dyDescent="0.25">
      <c r="A5" s="3">
        <f t="shared" si="0"/>
        <v>41733</v>
      </c>
      <c r="B5" s="1">
        <v>145.14999999999998</v>
      </c>
      <c r="C5" s="1">
        <v>118.06</v>
      </c>
      <c r="D5" s="1">
        <v>63.17</v>
      </c>
      <c r="E5" s="1">
        <v>341.41999999999996</v>
      </c>
      <c r="F5" s="1">
        <v>77.44</v>
      </c>
      <c r="G5" s="1">
        <v>25.44</v>
      </c>
      <c r="H5" s="9">
        <f>SUM(B5:G5)</f>
        <v>770.68000000000006</v>
      </c>
    </row>
    <row r="6" spans="1:8" x14ac:dyDescent="0.25">
      <c r="A6" s="3">
        <f t="shared" si="0"/>
        <v>41734</v>
      </c>
      <c r="B6" s="1">
        <v>133.28</v>
      </c>
      <c r="C6" s="1">
        <v>112.44</v>
      </c>
      <c r="D6" s="1">
        <v>63.76</v>
      </c>
      <c r="E6" s="1">
        <v>344.66999999999996</v>
      </c>
      <c r="F6" s="1">
        <v>73.22</v>
      </c>
      <c r="G6" s="1">
        <v>22.740000000000002</v>
      </c>
      <c r="H6" s="9">
        <f>SUM(B6:G6)</f>
        <v>750.11</v>
      </c>
    </row>
    <row r="7" spans="1:8" x14ac:dyDescent="0.25">
      <c r="A7" s="3">
        <f t="shared" si="0"/>
        <v>41735</v>
      </c>
      <c r="H7" s="8"/>
    </row>
    <row r="8" spans="1:8" x14ac:dyDescent="0.25">
      <c r="A8" s="3">
        <f t="shared" si="0"/>
        <v>41736</v>
      </c>
      <c r="B8" s="1">
        <v>137.24</v>
      </c>
      <c r="C8" s="1">
        <v>120.31</v>
      </c>
      <c r="D8" s="1">
        <v>65.53</v>
      </c>
      <c r="E8" s="1">
        <v>318.66999999999996</v>
      </c>
      <c r="F8" s="1">
        <v>77.44</v>
      </c>
      <c r="G8" s="1">
        <v>26.12</v>
      </c>
      <c r="H8" s="9">
        <f t="shared" ref="H8:H13" si="1">SUM(B8:G8)</f>
        <v>745.31000000000006</v>
      </c>
    </row>
    <row r="9" spans="1:8" x14ac:dyDescent="0.25">
      <c r="A9" s="3">
        <f t="shared" si="0"/>
        <v>41737</v>
      </c>
      <c r="B9" s="1">
        <v>137.24</v>
      </c>
      <c r="C9" s="1">
        <v>122.56</v>
      </c>
      <c r="D9" s="1">
        <v>61.38</v>
      </c>
      <c r="E9" s="1">
        <v>347.91999999999996</v>
      </c>
      <c r="F9" s="1">
        <v>70.419999999999987</v>
      </c>
      <c r="G9" s="1">
        <v>25.89</v>
      </c>
      <c r="H9" s="9">
        <f t="shared" si="1"/>
        <v>765.40999999999985</v>
      </c>
    </row>
    <row r="10" spans="1:8" x14ac:dyDescent="0.25">
      <c r="A10" s="3">
        <f t="shared" si="0"/>
        <v>41738</v>
      </c>
      <c r="B10" s="1">
        <v>139.88</v>
      </c>
      <c r="C10" s="1">
        <v>121.44</v>
      </c>
      <c r="D10" s="1">
        <v>63.17</v>
      </c>
      <c r="E10" s="1">
        <v>354.41999999999996</v>
      </c>
      <c r="F10" s="1">
        <v>71.12</v>
      </c>
      <c r="G10" s="1">
        <v>24.92</v>
      </c>
      <c r="H10" s="9">
        <f t="shared" si="1"/>
        <v>774.94999999999993</v>
      </c>
    </row>
    <row r="11" spans="1:8" x14ac:dyDescent="0.25">
      <c r="A11" s="3">
        <f t="shared" si="0"/>
        <v>41739</v>
      </c>
      <c r="B11" s="1">
        <v>130.61000000000001</v>
      </c>
      <c r="C11" s="1">
        <v>123.69</v>
      </c>
      <c r="D11" s="1">
        <v>58.99</v>
      </c>
      <c r="E11" s="1">
        <v>351.16999999999996</v>
      </c>
      <c r="F11" s="1">
        <v>76.03</v>
      </c>
      <c r="G11" s="1">
        <v>24.54</v>
      </c>
      <c r="H11" s="9">
        <f t="shared" si="1"/>
        <v>765.03</v>
      </c>
    </row>
    <row r="12" spans="1:8" x14ac:dyDescent="0.25">
      <c r="A12" s="3">
        <f t="shared" si="0"/>
        <v>41740</v>
      </c>
      <c r="B12" s="1">
        <v>138.56</v>
      </c>
      <c r="C12" s="1">
        <v>122.56</v>
      </c>
      <c r="D12" s="1">
        <v>63.76</v>
      </c>
      <c r="E12" s="1">
        <v>331.66999999999996</v>
      </c>
      <c r="F12" s="1">
        <v>75.330000000000013</v>
      </c>
      <c r="G12" s="1">
        <v>24.990000000000002</v>
      </c>
      <c r="H12" s="9">
        <f t="shared" si="1"/>
        <v>756.87</v>
      </c>
    </row>
    <row r="13" spans="1:8" x14ac:dyDescent="0.25">
      <c r="A13" s="3">
        <f t="shared" si="0"/>
        <v>41741</v>
      </c>
      <c r="B13" s="1">
        <v>134.6</v>
      </c>
      <c r="C13" s="1">
        <v>114.69</v>
      </c>
      <c r="D13" s="1">
        <v>61.15</v>
      </c>
      <c r="E13" s="1">
        <v>331.66999999999996</v>
      </c>
      <c r="F13" s="1">
        <v>73.22</v>
      </c>
      <c r="G13" s="1">
        <v>25.89</v>
      </c>
      <c r="H13" s="9">
        <f t="shared" si="1"/>
        <v>741.21999999999991</v>
      </c>
    </row>
    <row r="14" spans="1:8" x14ac:dyDescent="0.25">
      <c r="A14" s="3">
        <f t="shared" si="0"/>
        <v>41742</v>
      </c>
      <c r="H14" s="8"/>
    </row>
    <row r="15" spans="1:8" x14ac:dyDescent="0.25">
      <c r="A15" s="3">
        <f t="shared" si="0"/>
        <v>41743</v>
      </c>
      <c r="B15" s="1">
        <v>134.6</v>
      </c>
      <c r="C15" s="1">
        <v>118.06</v>
      </c>
      <c r="D15" s="1">
        <v>66.150000000000006</v>
      </c>
      <c r="E15" s="1">
        <v>328.41999999999996</v>
      </c>
      <c r="F15" s="1">
        <v>76.72999999999999</v>
      </c>
      <c r="G15" s="1">
        <v>22.51</v>
      </c>
      <c r="H15" s="9">
        <f>SUM(B15:G15)</f>
        <v>746.47</v>
      </c>
    </row>
    <row r="16" spans="1:8" x14ac:dyDescent="0.25">
      <c r="A16" s="3">
        <f t="shared" si="0"/>
        <v>41744</v>
      </c>
      <c r="B16" s="1">
        <v>141.19999999999999</v>
      </c>
      <c r="C16" s="1">
        <v>119.19</v>
      </c>
      <c r="D16" s="1">
        <v>63.17</v>
      </c>
      <c r="E16" s="1">
        <v>338.16999999999996</v>
      </c>
      <c r="F16" s="1">
        <v>69.710000000000008</v>
      </c>
      <c r="G16" s="1">
        <v>25.44</v>
      </c>
      <c r="H16" s="9">
        <f>SUM(B16:G16)</f>
        <v>756.88000000000011</v>
      </c>
    </row>
    <row r="17" spans="1:8" x14ac:dyDescent="0.25">
      <c r="A17" s="3">
        <f t="shared" si="0"/>
        <v>41745</v>
      </c>
      <c r="B17" s="1">
        <v>146.47000000000003</v>
      </c>
      <c r="C17" s="1">
        <v>112.44</v>
      </c>
      <c r="D17" s="1">
        <v>64.36</v>
      </c>
      <c r="E17" s="1">
        <v>344.66999999999996</v>
      </c>
      <c r="F17" s="1">
        <v>74.63</v>
      </c>
      <c r="G17" s="1">
        <v>24.990000000000002</v>
      </c>
      <c r="H17" s="9">
        <f>SUM(B17:G17)</f>
        <v>767.56000000000006</v>
      </c>
    </row>
    <row r="18" spans="1:8" x14ac:dyDescent="0.25">
      <c r="A18" s="3">
        <f t="shared" si="0"/>
        <v>41746</v>
      </c>
      <c r="B18" s="1">
        <v>133.28</v>
      </c>
      <c r="C18" s="1">
        <v>116.94</v>
      </c>
      <c r="D18" s="1">
        <v>63.17</v>
      </c>
      <c r="E18" s="1">
        <v>338.16999999999996</v>
      </c>
      <c r="F18" s="1">
        <v>73.22</v>
      </c>
      <c r="G18" s="1">
        <v>22.060000000000002</v>
      </c>
      <c r="H18" s="9">
        <f>SUM(B18:G18)</f>
        <v>746.83999999999992</v>
      </c>
    </row>
    <row r="19" spans="1:8" x14ac:dyDescent="0.25">
      <c r="A19" s="3">
        <f t="shared" si="0"/>
        <v>41747</v>
      </c>
      <c r="H19" s="8"/>
    </row>
    <row r="20" spans="1:8" x14ac:dyDescent="0.25">
      <c r="A20" s="3">
        <f t="shared" si="0"/>
        <v>41748</v>
      </c>
      <c r="B20" s="1">
        <v>137.24</v>
      </c>
      <c r="C20" s="1">
        <v>113.56</v>
      </c>
      <c r="D20" s="1">
        <v>63.17</v>
      </c>
      <c r="E20" s="1">
        <v>321.91999999999996</v>
      </c>
      <c r="F20" s="1">
        <v>78.139999999999986</v>
      </c>
      <c r="G20" s="1">
        <v>25.44</v>
      </c>
      <c r="H20" s="9">
        <f>SUM(B20:G20)</f>
        <v>739.47</v>
      </c>
    </row>
    <row r="21" spans="1:8" x14ac:dyDescent="0.25">
      <c r="A21" s="3">
        <f t="shared" si="0"/>
        <v>41749</v>
      </c>
      <c r="H21" s="8"/>
    </row>
    <row r="22" spans="1:8" x14ac:dyDescent="0.25">
      <c r="A22" s="3">
        <f t="shared" si="0"/>
        <v>41750</v>
      </c>
      <c r="H22" s="8"/>
    </row>
    <row r="23" spans="1:8" x14ac:dyDescent="0.25">
      <c r="A23" s="3">
        <f t="shared" si="0"/>
        <v>41751</v>
      </c>
      <c r="B23" s="1">
        <v>141.19999999999999</v>
      </c>
      <c r="C23" s="1">
        <v>114.69</v>
      </c>
      <c r="D23" s="1">
        <v>63.76</v>
      </c>
      <c r="E23" s="1">
        <v>344.66999999999996</v>
      </c>
      <c r="F23" s="1">
        <v>71.819999999999993</v>
      </c>
      <c r="G23" s="1">
        <v>26.57</v>
      </c>
      <c r="H23" s="9">
        <f>SUM(B23:G23)</f>
        <v>762.70999999999992</v>
      </c>
    </row>
    <row r="24" spans="1:8" x14ac:dyDescent="0.25">
      <c r="A24" s="3">
        <f t="shared" si="0"/>
        <v>41752</v>
      </c>
      <c r="B24" s="1">
        <v>131.93</v>
      </c>
      <c r="C24" s="1">
        <v>113.56</v>
      </c>
      <c r="D24" s="1">
        <v>61.97</v>
      </c>
      <c r="E24" s="1">
        <v>354.41999999999996</v>
      </c>
      <c r="F24" s="1">
        <v>70.419999999999987</v>
      </c>
      <c r="G24" s="1">
        <v>26.34</v>
      </c>
      <c r="H24" s="9">
        <f>SUM(B24:G24)</f>
        <v>758.64</v>
      </c>
    </row>
    <row r="25" spans="1:8" x14ac:dyDescent="0.25">
      <c r="A25" s="3">
        <f t="shared" si="0"/>
        <v>41753</v>
      </c>
      <c r="B25" s="1">
        <v>137.24</v>
      </c>
      <c r="C25" s="1">
        <v>119.19</v>
      </c>
      <c r="D25" s="1">
        <v>60.08</v>
      </c>
      <c r="E25" s="1">
        <v>351.16999999999996</v>
      </c>
      <c r="F25" s="1">
        <v>75.330000000000013</v>
      </c>
      <c r="G25" s="1">
        <v>23.97</v>
      </c>
      <c r="H25" s="9">
        <f>SUM(B25:G25)</f>
        <v>766.98</v>
      </c>
    </row>
    <row r="26" spans="1:8" x14ac:dyDescent="0.25">
      <c r="A26" s="3">
        <f t="shared" si="0"/>
        <v>41754</v>
      </c>
      <c r="B26" s="1">
        <v>130.63999999999999</v>
      </c>
      <c r="C26" s="1">
        <v>112.4</v>
      </c>
      <c r="D26" s="1">
        <v>58.99</v>
      </c>
      <c r="E26" s="1">
        <v>325.12</v>
      </c>
      <c r="F26" s="1">
        <v>70.459999999999994</v>
      </c>
      <c r="G26" s="1">
        <v>24.32</v>
      </c>
      <c r="H26" s="9">
        <f>SUM(B26:G26)</f>
        <v>721.93000000000006</v>
      </c>
    </row>
    <row r="27" spans="1:8" x14ac:dyDescent="0.25">
      <c r="A27" s="3">
        <f t="shared" si="0"/>
        <v>41755</v>
      </c>
      <c r="B27" s="1">
        <v>139.88</v>
      </c>
      <c r="C27" s="1">
        <v>123.69</v>
      </c>
      <c r="D27" s="1">
        <v>63.17</v>
      </c>
      <c r="E27" s="1">
        <v>357.66999999999996</v>
      </c>
      <c r="F27" s="1">
        <v>73.930000000000007</v>
      </c>
      <c r="G27" s="1">
        <v>22.96</v>
      </c>
      <c r="H27" s="9">
        <f>SUM(B27:G27)</f>
        <v>781.3</v>
      </c>
    </row>
    <row r="28" spans="1:8" x14ac:dyDescent="0.25">
      <c r="A28" s="3">
        <f t="shared" si="0"/>
        <v>41756</v>
      </c>
      <c r="H28" s="8"/>
    </row>
    <row r="29" spans="1:8" x14ac:dyDescent="0.25">
      <c r="A29" s="3">
        <f t="shared" si="0"/>
        <v>41757</v>
      </c>
      <c r="B29" s="1">
        <v>137.24</v>
      </c>
      <c r="C29" s="1">
        <v>111.31</v>
      </c>
      <c r="D29" s="1">
        <v>61.38</v>
      </c>
      <c r="E29" s="1">
        <v>351.16999999999996</v>
      </c>
      <c r="F29" s="1">
        <v>72.52000000000001</v>
      </c>
      <c r="G29" s="1">
        <v>23.41</v>
      </c>
      <c r="H29" s="9">
        <f>SUM(B29:G29)</f>
        <v>757.02999999999986</v>
      </c>
    </row>
    <row r="30" spans="1:8" x14ac:dyDescent="0.25">
      <c r="A30" s="3">
        <f t="shared" si="0"/>
        <v>41758</v>
      </c>
      <c r="B30" s="1">
        <v>139.88</v>
      </c>
      <c r="C30" s="1">
        <v>115.8</v>
      </c>
      <c r="D30" s="1">
        <v>60.18</v>
      </c>
      <c r="E30" s="1">
        <v>325.16999999999996</v>
      </c>
      <c r="F30" s="1">
        <v>76.72999999999999</v>
      </c>
      <c r="G30" s="1">
        <v>25.44</v>
      </c>
      <c r="H30" s="9">
        <f>SUM(B30:G30)</f>
        <v>743.2</v>
      </c>
    </row>
    <row r="31" spans="1:8" x14ac:dyDescent="0.25">
      <c r="A31" s="3">
        <f t="shared" si="0"/>
        <v>41759</v>
      </c>
      <c r="B31" s="1">
        <v>134.61999999999978</v>
      </c>
      <c r="C31" s="1">
        <v>115.46999999999903</v>
      </c>
      <c r="D31" s="1">
        <v>61.609999999999836</v>
      </c>
      <c r="E31" s="1">
        <v>315.44000000000472</v>
      </c>
      <c r="F31" s="1">
        <v>59.160000000000373</v>
      </c>
      <c r="G31" s="1">
        <v>24.560000000000105</v>
      </c>
      <c r="H31" s="9">
        <f>SUM(B31:G31)</f>
        <v>710.86000000000377</v>
      </c>
    </row>
    <row r="32" spans="1:8" x14ac:dyDescent="0.25">
      <c r="A32" s="10" t="s">
        <v>20</v>
      </c>
      <c r="B32" s="11">
        <f t="shared" ref="B32:G32" si="2">SUM(B2:B31)</f>
        <v>3297.6500000000005</v>
      </c>
      <c r="C32" s="11">
        <f t="shared" si="2"/>
        <v>2812.8599999999992</v>
      </c>
      <c r="D32" s="11">
        <f t="shared" si="2"/>
        <v>1492</v>
      </c>
      <c r="E32" s="11">
        <f t="shared" si="2"/>
        <v>8125.8000000000056</v>
      </c>
      <c r="F32" s="11">
        <f t="shared" si="2"/>
        <v>1755.3000000000006</v>
      </c>
      <c r="G32" s="11">
        <f t="shared" si="2"/>
        <v>587.20000000000005</v>
      </c>
      <c r="H32" s="12">
        <f>SUM(B32:G32)</f>
        <v>18070.810000000005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H33"/>
  <sheetViews>
    <sheetView workbookViewId="0">
      <selection activeCell="A2" sqref="A2"/>
    </sheetView>
  </sheetViews>
  <sheetFormatPr baseColWidth="10" defaultRowHeight="15" x14ac:dyDescent="0.25"/>
  <cols>
    <col min="1" max="1" width="23.140625" bestFit="1" customWidth="1"/>
    <col min="7" max="7" width="11.5703125" customWidth="1"/>
  </cols>
  <sheetData>
    <row r="1" spans="1:8" ht="15.75" thickBot="1" x14ac:dyDescent="0.3">
      <c r="A1" s="13" t="s">
        <v>6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4" t="s">
        <v>20</v>
      </c>
    </row>
    <row r="2" spans="1:8" x14ac:dyDescent="0.25">
      <c r="A2" s="3">
        <v>41760</v>
      </c>
      <c r="H2" s="8">
        <f>SUM(B2:G2)</f>
        <v>0</v>
      </c>
    </row>
    <row r="3" spans="1:8" x14ac:dyDescent="0.25">
      <c r="A3" s="3">
        <f>A2+1</f>
        <v>41761</v>
      </c>
      <c r="B3">
        <v>158.59</v>
      </c>
      <c r="C3">
        <v>117.89</v>
      </c>
      <c r="D3">
        <v>67.23</v>
      </c>
      <c r="E3">
        <v>337.87</v>
      </c>
      <c r="F3">
        <v>65.53</v>
      </c>
      <c r="G3">
        <v>27.7</v>
      </c>
      <c r="H3" s="8"/>
    </row>
    <row r="4" spans="1:8" x14ac:dyDescent="0.25">
      <c r="A4" s="3">
        <f t="shared" ref="A4:A32" si="0">A3+1</f>
        <v>41762</v>
      </c>
      <c r="B4">
        <v>158.59</v>
      </c>
      <c r="C4">
        <v>124.88</v>
      </c>
      <c r="D4">
        <v>64.11999999999999</v>
      </c>
      <c r="E4">
        <v>304.34999999999997</v>
      </c>
      <c r="F4">
        <v>71.350000000000009</v>
      </c>
      <c r="G4">
        <v>28.71</v>
      </c>
      <c r="H4" s="8">
        <f t="shared" ref="H4:H9" si="1">SUM(B4:G4)</f>
        <v>752.00000000000011</v>
      </c>
    </row>
    <row r="5" spans="1:8" x14ac:dyDescent="0.25">
      <c r="A5" s="3">
        <f t="shared" si="0"/>
        <v>41763</v>
      </c>
      <c r="H5" s="8">
        <f t="shared" si="1"/>
        <v>0</v>
      </c>
    </row>
    <row r="6" spans="1:8" x14ac:dyDescent="0.25">
      <c r="A6" s="3">
        <f t="shared" si="0"/>
        <v>41764</v>
      </c>
      <c r="B6">
        <v>158.59</v>
      </c>
      <c r="C6">
        <v>127.21</v>
      </c>
      <c r="D6">
        <v>65.98</v>
      </c>
      <c r="E6">
        <v>301.3</v>
      </c>
      <c r="F6">
        <v>70.710000000000008</v>
      </c>
      <c r="G6">
        <v>26.7</v>
      </c>
      <c r="H6" s="8">
        <f t="shared" si="1"/>
        <v>750.49000000000012</v>
      </c>
    </row>
    <row r="7" spans="1:8" x14ac:dyDescent="0.25">
      <c r="A7" s="3">
        <f t="shared" si="0"/>
        <v>41765</v>
      </c>
      <c r="B7">
        <v>142.57</v>
      </c>
      <c r="C7">
        <v>120.22</v>
      </c>
      <c r="D7">
        <v>65.36</v>
      </c>
      <c r="E7">
        <v>331.77</v>
      </c>
      <c r="F7">
        <v>64.23</v>
      </c>
      <c r="G7">
        <v>25.44</v>
      </c>
      <c r="H7" s="8">
        <f t="shared" si="1"/>
        <v>749.59</v>
      </c>
    </row>
    <row r="8" spans="1:8" x14ac:dyDescent="0.25">
      <c r="A8" s="3">
        <f t="shared" si="0"/>
        <v>41766</v>
      </c>
      <c r="B8">
        <v>157.13999999999999</v>
      </c>
      <c r="C8">
        <v>124.88</v>
      </c>
      <c r="D8">
        <v>66.099999999999994</v>
      </c>
      <c r="E8">
        <v>307.39999999999998</v>
      </c>
      <c r="F8">
        <v>66.819999999999993</v>
      </c>
      <c r="G8">
        <v>28.71</v>
      </c>
      <c r="H8" s="8">
        <f t="shared" si="1"/>
        <v>751.05</v>
      </c>
    </row>
    <row r="9" spans="1:8" x14ac:dyDescent="0.25">
      <c r="A9" s="3">
        <f t="shared" si="0"/>
        <v>41767</v>
      </c>
      <c r="B9">
        <v>157.13999999999999</v>
      </c>
      <c r="C9">
        <v>122.55</v>
      </c>
      <c r="D9">
        <v>63.49</v>
      </c>
      <c r="E9">
        <v>337.87</v>
      </c>
      <c r="F9">
        <v>66.349999999999994</v>
      </c>
      <c r="G9">
        <v>27.2</v>
      </c>
      <c r="H9" s="8">
        <f t="shared" si="1"/>
        <v>774.6</v>
      </c>
    </row>
    <row r="10" spans="1:8" x14ac:dyDescent="0.25">
      <c r="A10" s="3">
        <f t="shared" si="0"/>
        <v>41768</v>
      </c>
      <c r="B10">
        <v>152.76</v>
      </c>
      <c r="C10">
        <v>114.39</v>
      </c>
      <c r="D10">
        <v>63.49</v>
      </c>
      <c r="E10">
        <v>304.39</v>
      </c>
      <c r="F10">
        <v>64.23</v>
      </c>
      <c r="G10">
        <v>26.7</v>
      </c>
      <c r="H10" s="8"/>
    </row>
    <row r="11" spans="1:8" x14ac:dyDescent="0.25">
      <c r="A11" s="3">
        <f t="shared" si="0"/>
        <v>41769</v>
      </c>
      <c r="B11">
        <v>157.13999999999999</v>
      </c>
      <c r="C11">
        <v>117.89</v>
      </c>
      <c r="D11">
        <v>62.87</v>
      </c>
      <c r="E11">
        <v>304.34999999999997</v>
      </c>
      <c r="F11">
        <v>65.53</v>
      </c>
      <c r="G11">
        <v>27.7</v>
      </c>
      <c r="H11" s="8">
        <f t="shared" ref="H11:H16" si="2">SUM(B11:G11)</f>
        <v>735.48</v>
      </c>
    </row>
    <row r="12" spans="1:8" x14ac:dyDescent="0.25">
      <c r="A12" s="3">
        <f t="shared" si="0"/>
        <v>41770</v>
      </c>
      <c r="H12" s="8">
        <f t="shared" si="2"/>
        <v>0</v>
      </c>
    </row>
    <row r="13" spans="1:8" x14ac:dyDescent="0.25">
      <c r="A13" s="3">
        <f t="shared" si="0"/>
        <v>41771</v>
      </c>
      <c r="B13">
        <v>146.94</v>
      </c>
      <c r="C13">
        <v>117.89</v>
      </c>
      <c r="D13">
        <v>65.42</v>
      </c>
      <c r="E13">
        <v>322.63</v>
      </c>
      <c r="F13">
        <v>69.41</v>
      </c>
      <c r="G13">
        <v>26.19</v>
      </c>
      <c r="H13" s="8">
        <f t="shared" si="2"/>
        <v>748.48</v>
      </c>
    </row>
    <row r="14" spans="1:8" x14ac:dyDescent="0.25">
      <c r="A14" s="3">
        <f t="shared" si="0"/>
        <v>41772</v>
      </c>
      <c r="B14">
        <v>154.22</v>
      </c>
      <c r="C14">
        <v>114.39</v>
      </c>
      <c r="D14">
        <v>66.61</v>
      </c>
      <c r="E14">
        <v>316.53999999999996</v>
      </c>
      <c r="F14">
        <v>65.709999999999994</v>
      </c>
      <c r="G14">
        <v>27.7</v>
      </c>
      <c r="H14" s="8">
        <f t="shared" si="2"/>
        <v>745.17000000000007</v>
      </c>
    </row>
    <row r="15" spans="1:8" x14ac:dyDescent="0.25">
      <c r="A15" s="3">
        <f t="shared" si="0"/>
        <v>41773</v>
      </c>
      <c r="B15">
        <v>144.01999999999998</v>
      </c>
      <c r="C15">
        <v>114.39</v>
      </c>
      <c r="D15">
        <v>62.85</v>
      </c>
      <c r="E15">
        <v>316.53999999999996</v>
      </c>
      <c r="F15">
        <v>70.710000000000008</v>
      </c>
      <c r="G15">
        <v>24.68</v>
      </c>
      <c r="H15" s="8">
        <f t="shared" si="2"/>
        <v>733.18999999999994</v>
      </c>
    </row>
    <row r="16" spans="1:8" x14ac:dyDescent="0.25">
      <c r="A16" s="3">
        <f t="shared" si="0"/>
        <v>41774</v>
      </c>
      <c r="B16">
        <v>144.01999999999998</v>
      </c>
      <c r="C16">
        <v>128.37</v>
      </c>
      <c r="D16">
        <v>64.739999999999995</v>
      </c>
      <c r="E16">
        <v>301.3</v>
      </c>
      <c r="F16">
        <v>71.350000000000009</v>
      </c>
      <c r="G16">
        <v>28.96</v>
      </c>
      <c r="H16" s="8">
        <f t="shared" si="2"/>
        <v>738.74000000000012</v>
      </c>
    </row>
    <row r="17" spans="1:8" x14ac:dyDescent="0.25">
      <c r="A17" s="3">
        <f t="shared" si="0"/>
        <v>41775</v>
      </c>
      <c r="B17">
        <v>142.52000000000001</v>
      </c>
      <c r="C17">
        <v>128.37</v>
      </c>
      <c r="D17">
        <v>66.61</v>
      </c>
      <c r="E17">
        <v>301.3</v>
      </c>
      <c r="F17">
        <v>64.88</v>
      </c>
      <c r="G17">
        <v>27.45</v>
      </c>
      <c r="H17" s="8"/>
    </row>
    <row r="18" spans="1:8" x14ac:dyDescent="0.25">
      <c r="A18" s="3">
        <f t="shared" si="0"/>
        <v>41776</v>
      </c>
      <c r="B18">
        <v>148.38999999999999</v>
      </c>
      <c r="C18">
        <v>122.55</v>
      </c>
      <c r="D18">
        <v>65.319999999999993</v>
      </c>
      <c r="E18">
        <v>310.44</v>
      </c>
      <c r="F18">
        <v>68.12</v>
      </c>
      <c r="G18">
        <v>25.69</v>
      </c>
      <c r="H18" s="8">
        <f t="shared" ref="H18:H23" si="3">SUM(B18:G18)</f>
        <v>740.5100000000001</v>
      </c>
    </row>
    <row r="19" spans="1:8" x14ac:dyDescent="0.25">
      <c r="A19" s="3">
        <f t="shared" si="0"/>
        <v>41777</v>
      </c>
      <c r="H19" s="8">
        <f t="shared" si="3"/>
        <v>0</v>
      </c>
    </row>
    <row r="20" spans="1:8" x14ac:dyDescent="0.25">
      <c r="A20" s="3">
        <f t="shared" si="0"/>
        <v>41778</v>
      </c>
      <c r="B20">
        <v>160.04999999999998</v>
      </c>
      <c r="C20">
        <v>127.21</v>
      </c>
      <c r="D20">
        <v>64.739999999999995</v>
      </c>
      <c r="E20">
        <v>310.44</v>
      </c>
      <c r="F20">
        <v>67.06</v>
      </c>
      <c r="G20">
        <v>28.46</v>
      </c>
      <c r="H20" s="8">
        <f t="shared" si="3"/>
        <v>757.96</v>
      </c>
    </row>
    <row r="21" spans="1:8" x14ac:dyDescent="0.25">
      <c r="A21" s="3">
        <f t="shared" si="0"/>
        <v>41779</v>
      </c>
      <c r="B21">
        <v>149.85</v>
      </c>
      <c r="C21">
        <v>124.88</v>
      </c>
      <c r="D21">
        <v>61.230000000000004</v>
      </c>
      <c r="E21">
        <v>313.49</v>
      </c>
      <c r="F21">
        <v>68.12</v>
      </c>
      <c r="G21">
        <v>28.35</v>
      </c>
      <c r="H21" s="8">
        <f t="shared" si="3"/>
        <v>745.92000000000007</v>
      </c>
    </row>
    <row r="22" spans="1:8" x14ac:dyDescent="0.25">
      <c r="A22" s="3">
        <f t="shared" si="0"/>
        <v>41780</v>
      </c>
      <c r="B22">
        <v>144.01999999999998</v>
      </c>
      <c r="C22">
        <v>116.72</v>
      </c>
      <c r="D22">
        <v>63.49</v>
      </c>
      <c r="E22">
        <v>301.3</v>
      </c>
      <c r="F22">
        <v>68.099999999999994</v>
      </c>
      <c r="G22">
        <v>27.7</v>
      </c>
      <c r="H22" s="8">
        <f t="shared" si="3"/>
        <v>721.33</v>
      </c>
    </row>
    <row r="23" spans="1:8" x14ac:dyDescent="0.25">
      <c r="A23" s="3">
        <f t="shared" si="0"/>
        <v>41781</v>
      </c>
      <c r="B23">
        <v>142.57</v>
      </c>
      <c r="C23">
        <v>126.04</v>
      </c>
      <c r="D23">
        <v>64.11999999999999</v>
      </c>
      <c r="E23">
        <v>307.39999999999998</v>
      </c>
      <c r="F23">
        <v>68.760000000000005</v>
      </c>
      <c r="G23">
        <v>25.69</v>
      </c>
      <c r="H23" s="8">
        <f t="shared" si="3"/>
        <v>734.58</v>
      </c>
    </row>
    <row r="24" spans="1:8" x14ac:dyDescent="0.25">
      <c r="A24" s="3">
        <f t="shared" si="0"/>
        <v>41782</v>
      </c>
      <c r="B24">
        <v>146.94</v>
      </c>
      <c r="C24">
        <v>120.22</v>
      </c>
      <c r="D24">
        <v>65.98</v>
      </c>
      <c r="E24">
        <v>331.77</v>
      </c>
      <c r="F24">
        <v>63.120000000000005</v>
      </c>
      <c r="G24">
        <v>27.7</v>
      </c>
      <c r="H24" s="8"/>
    </row>
    <row r="25" spans="1:8" x14ac:dyDescent="0.25">
      <c r="A25" s="3">
        <f t="shared" si="0"/>
        <v>41783</v>
      </c>
      <c r="B25">
        <v>155.67999999999998</v>
      </c>
      <c r="C25">
        <v>121.3</v>
      </c>
      <c r="D25">
        <v>61.63</v>
      </c>
      <c r="E25">
        <v>331.77</v>
      </c>
      <c r="F25">
        <v>66.819999999999993</v>
      </c>
      <c r="G25">
        <v>29.47</v>
      </c>
      <c r="H25" s="8">
        <f t="shared" ref="H25:H30" si="4">SUM(B25:G25)</f>
        <v>766.66999999999985</v>
      </c>
    </row>
    <row r="26" spans="1:8" x14ac:dyDescent="0.25">
      <c r="A26" s="3">
        <f t="shared" si="0"/>
        <v>41784</v>
      </c>
      <c r="H26" s="8">
        <f t="shared" si="4"/>
        <v>0</v>
      </c>
    </row>
    <row r="27" spans="1:8" x14ac:dyDescent="0.25">
      <c r="A27" s="3">
        <f t="shared" si="0"/>
        <v>41785</v>
      </c>
      <c r="B27">
        <v>151.31</v>
      </c>
      <c r="C27">
        <v>114.39</v>
      </c>
      <c r="D27">
        <v>66.61</v>
      </c>
      <c r="E27">
        <v>322.63</v>
      </c>
      <c r="F27">
        <v>64.23</v>
      </c>
      <c r="G27">
        <v>25.44</v>
      </c>
      <c r="H27" s="8">
        <f t="shared" si="4"/>
        <v>744.61000000000013</v>
      </c>
    </row>
    <row r="28" spans="1:8" x14ac:dyDescent="0.25">
      <c r="A28" s="3">
        <f t="shared" si="0"/>
        <v>41786</v>
      </c>
      <c r="B28">
        <v>148.38999999999999</v>
      </c>
      <c r="C28">
        <v>123.21</v>
      </c>
      <c r="D28">
        <v>69.099999999999994</v>
      </c>
      <c r="E28">
        <v>328.73</v>
      </c>
      <c r="F28">
        <v>65.53</v>
      </c>
      <c r="G28">
        <v>28.21</v>
      </c>
      <c r="H28" s="8">
        <f t="shared" si="4"/>
        <v>763.17</v>
      </c>
    </row>
    <row r="29" spans="1:8" x14ac:dyDescent="0.25">
      <c r="A29" s="3">
        <f t="shared" si="0"/>
        <v>41787</v>
      </c>
      <c r="B29">
        <v>152.76</v>
      </c>
      <c r="C29">
        <v>126.04</v>
      </c>
      <c r="D29">
        <v>65.36</v>
      </c>
      <c r="E29">
        <v>322.63</v>
      </c>
      <c r="F29">
        <v>68.12</v>
      </c>
      <c r="G29">
        <v>27.7</v>
      </c>
      <c r="H29" s="8">
        <f t="shared" si="4"/>
        <v>762.61</v>
      </c>
    </row>
    <row r="30" spans="1:8" x14ac:dyDescent="0.25">
      <c r="A30" s="3">
        <f t="shared" si="0"/>
        <v>41788</v>
      </c>
      <c r="H30" s="8">
        <f t="shared" si="4"/>
        <v>0</v>
      </c>
    </row>
    <row r="31" spans="1:8" x14ac:dyDescent="0.25">
      <c r="A31" s="3">
        <f t="shared" si="0"/>
        <v>41789</v>
      </c>
      <c r="B31">
        <v>158.69</v>
      </c>
      <c r="C31">
        <v>115.56</v>
      </c>
      <c r="D31">
        <v>62.87</v>
      </c>
      <c r="E31">
        <v>337.87</v>
      </c>
      <c r="F31">
        <v>70.06</v>
      </c>
      <c r="G31">
        <v>24.950000000000045</v>
      </c>
      <c r="H31" s="8"/>
    </row>
    <row r="32" spans="1:8" x14ac:dyDescent="0.25">
      <c r="A32" s="3">
        <f t="shared" si="0"/>
        <v>41790</v>
      </c>
      <c r="B32">
        <v>155.25999999999954</v>
      </c>
      <c r="C32">
        <v>117.25999999999989</v>
      </c>
      <c r="D32">
        <v>63.679999999999573</v>
      </c>
      <c r="E32">
        <v>316.5199999999993</v>
      </c>
      <c r="F32">
        <v>67.650000000000048</v>
      </c>
      <c r="G32">
        <v>26.240000000000009</v>
      </c>
      <c r="H32" s="8">
        <f>SUM(B32:G32)</f>
        <v>746.60999999999831</v>
      </c>
    </row>
    <row r="33" spans="1:8" x14ac:dyDescent="0.25">
      <c r="A33" s="10" t="s">
        <v>20</v>
      </c>
      <c r="B33" s="10">
        <f t="shared" ref="B33:G33" si="5">SUM(B2:B32)</f>
        <v>3788.1499999999996</v>
      </c>
      <c r="C33" s="10">
        <f t="shared" si="5"/>
        <v>3028.6999999999994</v>
      </c>
      <c r="D33" s="10">
        <f t="shared" si="5"/>
        <v>1618.9999999999993</v>
      </c>
      <c r="E33" s="10">
        <f t="shared" si="5"/>
        <v>7922.5999999999995</v>
      </c>
      <c r="F33" s="10">
        <f t="shared" si="5"/>
        <v>1682.5</v>
      </c>
      <c r="G33" s="10">
        <f t="shared" si="5"/>
        <v>679.44000000000017</v>
      </c>
      <c r="H33" s="15">
        <f>SUM(B33:G33)</f>
        <v>18720.389999999996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H32"/>
  <sheetViews>
    <sheetView workbookViewId="0">
      <selection activeCell="A2" sqref="A2"/>
    </sheetView>
  </sheetViews>
  <sheetFormatPr baseColWidth="10" defaultRowHeight="15" x14ac:dyDescent="0.25"/>
  <cols>
    <col min="1" max="1" width="23.42578125" bestFit="1" customWidth="1"/>
    <col min="2" max="6" width="11.42578125" customWidth="1"/>
    <col min="7" max="7" width="11.5703125" customWidth="1"/>
  </cols>
  <sheetData>
    <row r="1" spans="1:8" ht="15.75" thickBot="1" x14ac:dyDescent="0.3">
      <c r="A1" s="13" t="s">
        <v>6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4" t="s">
        <v>20</v>
      </c>
    </row>
    <row r="2" spans="1:8" x14ac:dyDescent="0.25">
      <c r="A2" s="3">
        <v>41791</v>
      </c>
      <c r="B2" s="1">
        <v>157.19</v>
      </c>
      <c r="C2" s="1">
        <v>134.45000000000002</v>
      </c>
      <c r="D2" s="1">
        <v>60.57</v>
      </c>
      <c r="E2" s="1">
        <v>281.92</v>
      </c>
      <c r="F2" s="1">
        <v>54.4</v>
      </c>
      <c r="G2" s="1">
        <v>30.549999999999997</v>
      </c>
      <c r="H2" s="9">
        <f>SUM(B2:G2)</f>
        <v>719.07999999999993</v>
      </c>
    </row>
    <row r="3" spans="1:8" x14ac:dyDescent="0.25">
      <c r="A3" s="3">
        <f>A2+1</f>
        <v>41792</v>
      </c>
      <c r="B3" s="1" t="s">
        <v>19</v>
      </c>
      <c r="C3" s="1" t="s">
        <v>19</v>
      </c>
      <c r="D3" s="1" t="s">
        <v>19</v>
      </c>
      <c r="E3" s="1" t="s">
        <v>19</v>
      </c>
      <c r="F3" s="1" t="s">
        <v>19</v>
      </c>
      <c r="G3" s="1"/>
      <c r="H3" s="9">
        <f>SUM(B3:G3)</f>
        <v>0</v>
      </c>
    </row>
    <row r="4" spans="1:8" x14ac:dyDescent="0.25">
      <c r="A4" s="3">
        <f t="shared" ref="A4:A31" si="0">A3+1</f>
        <v>41793</v>
      </c>
      <c r="B4" s="1">
        <v>157.19</v>
      </c>
      <c r="C4" s="1">
        <v>131.69999999999999</v>
      </c>
      <c r="D4" s="1">
        <v>61.78</v>
      </c>
      <c r="E4" s="1">
        <v>278.12</v>
      </c>
      <c r="F4" s="1">
        <v>58.42</v>
      </c>
      <c r="G4" s="1">
        <v>26.49</v>
      </c>
      <c r="H4" s="9">
        <f>SUM(B4:G4)</f>
        <v>713.69999999999993</v>
      </c>
    </row>
    <row r="5" spans="1:8" x14ac:dyDescent="0.25">
      <c r="A5" s="3">
        <f t="shared" si="0"/>
        <v>41794</v>
      </c>
      <c r="B5" s="1">
        <v>160.46</v>
      </c>
      <c r="C5" s="1">
        <v>144.07000000000002</v>
      </c>
      <c r="D5" s="1">
        <v>59.36</v>
      </c>
      <c r="E5" s="1">
        <v>292.61</v>
      </c>
      <c r="F5" s="1">
        <v>56.7</v>
      </c>
      <c r="G5" s="1">
        <v>27.299999999999997</v>
      </c>
      <c r="H5" s="9">
        <f>SUM(B5:G5)</f>
        <v>740.5</v>
      </c>
    </row>
    <row r="6" spans="1:8" x14ac:dyDescent="0.25">
      <c r="A6" s="3">
        <f t="shared" si="0"/>
        <v>41795</v>
      </c>
      <c r="B6" s="1">
        <v>171.81</v>
      </c>
      <c r="C6" s="1">
        <v>138.57000000000002</v>
      </c>
      <c r="D6" s="1">
        <v>59.97</v>
      </c>
      <c r="E6" s="1">
        <v>289.71000000000004</v>
      </c>
      <c r="F6" s="1">
        <v>58.99</v>
      </c>
      <c r="G6" s="1">
        <v>30.82</v>
      </c>
      <c r="H6" s="9">
        <f>SUM(B6:G6)</f>
        <v>749.87000000000012</v>
      </c>
    </row>
    <row r="7" spans="1:8" x14ac:dyDescent="0.25">
      <c r="A7" s="3">
        <f t="shared" si="0"/>
        <v>41796</v>
      </c>
      <c r="B7" s="1">
        <v>155.55000000000001</v>
      </c>
      <c r="C7" s="1">
        <v>134.45000000000002</v>
      </c>
      <c r="D7" s="1">
        <v>61.18</v>
      </c>
      <c r="E7" s="1">
        <v>310</v>
      </c>
      <c r="F7" s="1">
        <v>57.839999999999996</v>
      </c>
      <c r="G7" s="1">
        <v>31.9</v>
      </c>
      <c r="H7" s="8"/>
    </row>
    <row r="8" spans="1:8" x14ac:dyDescent="0.25">
      <c r="A8" s="3">
        <f t="shared" si="0"/>
        <v>41797</v>
      </c>
      <c r="B8" s="1">
        <v>157.19</v>
      </c>
      <c r="C8" s="1">
        <v>138.57000000000002</v>
      </c>
      <c r="D8" s="1">
        <v>61.18</v>
      </c>
      <c r="E8" s="1">
        <v>286.81</v>
      </c>
      <c r="F8" s="1">
        <v>57.839999999999996</v>
      </c>
      <c r="G8" s="1">
        <v>31.09</v>
      </c>
      <c r="H8" s="9">
        <f t="shared" ref="H8:H13" si="1">SUM(B8:G8)</f>
        <v>732.68000000000006</v>
      </c>
    </row>
    <row r="9" spans="1:8" x14ac:dyDescent="0.25">
      <c r="A9" s="3">
        <f t="shared" si="0"/>
        <v>41798</v>
      </c>
      <c r="B9" s="1"/>
      <c r="C9" s="1"/>
      <c r="D9" s="1"/>
      <c r="E9" s="1"/>
      <c r="F9" s="1"/>
      <c r="G9" s="1"/>
      <c r="H9" s="9">
        <f t="shared" si="1"/>
        <v>0</v>
      </c>
    </row>
    <row r="10" spans="1:8" x14ac:dyDescent="0.25">
      <c r="A10" s="3">
        <f t="shared" si="0"/>
        <v>41799</v>
      </c>
      <c r="B10" s="1"/>
      <c r="C10" s="1"/>
      <c r="D10" s="1"/>
      <c r="E10" s="1"/>
      <c r="F10" s="1"/>
      <c r="G10" s="1"/>
      <c r="H10" s="9">
        <f t="shared" si="1"/>
        <v>0</v>
      </c>
    </row>
    <row r="11" spans="1:8" x14ac:dyDescent="0.25">
      <c r="A11" s="3">
        <f t="shared" si="0"/>
        <v>41800</v>
      </c>
      <c r="B11" s="1">
        <v>155.55000000000001</v>
      </c>
      <c r="C11" s="1">
        <v>141.32000000000002</v>
      </c>
      <c r="D11" s="1">
        <v>63.6</v>
      </c>
      <c r="E11" s="1">
        <v>307.10000000000002</v>
      </c>
      <c r="F11" s="1">
        <v>57.839999999999996</v>
      </c>
      <c r="G11" s="1">
        <v>28.93</v>
      </c>
      <c r="H11" s="9">
        <f t="shared" si="1"/>
        <v>754.34</v>
      </c>
    </row>
    <row r="12" spans="1:8" x14ac:dyDescent="0.25">
      <c r="A12" s="3">
        <f t="shared" si="0"/>
        <v>41801</v>
      </c>
      <c r="B12" s="1">
        <v>162.1</v>
      </c>
      <c r="C12" s="1">
        <v>134.45000000000002</v>
      </c>
      <c r="D12" s="1">
        <v>61.78</v>
      </c>
      <c r="E12" s="1">
        <v>275.22000000000003</v>
      </c>
      <c r="F12" s="1">
        <v>55.55</v>
      </c>
      <c r="G12" s="1">
        <v>26.49</v>
      </c>
      <c r="H12" s="9">
        <f t="shared" si="1"/>
        <v>715.59</v>
      </c>
    </row>
    <row r="13" spans="1:8" x14ac:dyDescent="0.25">
      <c r="A13" s="3">
        <f t="shared" si="0"/>
        <v>41802</v>
      </c>
      <c r="B13" s="1">
        <v>168.64000000000001</v>
      </c>
      <c r="C13" s="1">
        <v>134.45000000000002</v>
      </c>
      <c r="D13" s="1">
        <v>59.36</v>
      </c>
      <c r="E13" s="1">
        <v>286.81</v>
      </c>
      <c r="F13" s="1">
        <v>57.269999999999996</v>
      </c>
      <c r="G13" s="1">
        <v>28.93</v>
      </c>
      <c r="H13" s="9">
        <f t="shared" si="1"/>
        <v>735.45999999999992</v>
      </c>
    </row>
    <row r="14" spans="1:8" x14ac:dyDescent="0.25">
      <c r="A14" s="3">
        <f t="shared" si="0"/>
        <v>41803</v>
      </c>
      <c r="B14" s="1">
        <v>157.19</v>
      </c>
      <c r="C14" s="1">
        <v>137.20000000000002</v>
      </c>
      <c r="D14" s="1">
        <v>62.39</v>
      </c>
      <c r="E14" s="1">
        <v>295.56</v>
      </c>
      <c r="F14" s="1">
        <v>58.99</v>
      </c>
      <c r="G14" s="1">
        <v>28.38</v>
      </c>
      <c r="H14" s="8"/>
    </row>
    <row r="15" spans="1:8" x14ac:dyDescent="0.25">
      <c r="A15" s="3">
        <f t="shared" si="0"/>
        <v>41804</v>
      </c>
      <c r="B15" s="1">
        <v>165.37</v>
      </c>
      <c r="C15" s="1">
        <v>135.82000000000002</v>
      </c>
      <c r="D15" s="1">
        <v>56.94</v>
      </c>
      <c r="E15" s="1">
        <v>292.61</v>
      </c>
      <c r="F15" s="1">
        <v>58.99</v>
      </c>
      <c r="G15" s="1">
        <v>31.36</v>
      </c>
      <c r="H15" s="9">
        <f>SUM(B15:G15)</f>
        <v>741.09</v>
      </c>
    </row>
    <row r="16" spans="1:8" x14ac:dyDescent="0.25">
      <c r="A16" s="3">
        <f t="shared" si="0"/>
        <v>41805</v>
      </c>
      <c r="B16" s="1"/>
      <c r="C16" s="1"/>
      <c r="D16" s="1"/>
      <c r="E16" s="1"/>
      <c r="F16" s="1"/>
      <c r="G16" s="1"/>
      <c r="H16" s="9">
        <f>SUM(B16:G16)</f>
        <v>0</v>
      </c>
    </row>
    <row r="17" spans="1:8" x14ac:dyDescent="0.25">
      <c r="A17" s="3">
        <f t="shared" si="0"/>
        <v>41806</v>
      </c>
      <c r="B17" s="1">
        <v>168.64000000000001</v>
      </c>
      <c r="C17" s="1">
        <v>135.82000000000002</v>
      </c>
      <c r="D17" s="1">
        <v>57.55</v>
      </c>
      <c r="E17" s="1">
        <v>275.22000000000003</v>
      </c>
      <c r="F17" s="1">
        <v>59.57</v>
      </c>
      <c r="G17" s="1">
        <v>27.36</v>
      </c>
      <c r="H17" s="9">
        <f>SUM(B17:G17)</f>
        <v>724.16000000000008</v>
      </c>
    </row>
    <row r="18" spans="1:8" x14ac:dyDescent="0.25">
      <c r="A18" s="3">
        <f t="shared" si="0"/>
        <v>41807</v>
      </c>
      <c r="B18" s="1">
        <v>158.82</v>
      </c>
      <c r="C18" s="1">
        <v>139.95000000000002</v>
      </c>
      <c r="D18" s="1">
        <v>63.67</v>
      </c>
      <c r="E18" s="1">
        <v>301.31</v>
      </c>
      <c r="F18" s="1">
        <v>54.45</v>
      </c>
      <c r="G18" s="1">
        <v>27.299999999999997</v>
      </c>
      <c r="H18" s="9">
        <f>SUM(B18:G18)</f>
        <v>745.5</v>
      </c>
    </row>
    <row r="19" spans="1:8" x14ac:dyDescent="0.25">
      <c r="A19" s="3">
        <f t="shared" si="0"/>
        <v>41808</v>
      </c>
      <c r="B19" s="1">
        <v>173.55</v>
      </c>
      <c r="C19" s="1">
        <v>130.32</v>
      </c>
      <c r="D19" s="1">
        <v>62.29</v>
      </c>
      <c r="E19" s="1">
        <v>292.61</v>
      </c>
      <c r="F19" s="1">
        <v>56.02</v>
      </c>
      <c r="G19" s="1">
        <v>31.63</v>
      </c>
      <c r="H19" s="8"/>
    </row>
    <row r="20" spans="1:8" x14ac:dyDescent="0.25">
      <c r="A20" s="3">
        <f t="shared" si="0"/>
        <v>41809</v>
      </c>
      <c r="B20" s="1">
        <v>162.1</v>
      </c>
      <c r="C20" s="1">
        <v>131.69999999999999</v>
      </c>
      <c r="D20" s="1">
        <v>58.76</v>
      </c>
      <c r="E20" s="1">
        <v>283.92</v>
      </c>
      <c r="F20" s="1">
        <v>58.42</v>
      </c>
      <c r="G20" s="1">
        <v>30.549999999999997</v>
      </c>
      <c r="H20" s="9">
        <f>SUM(B20:G20)</f>
        <v>725.44999999999993</v>
      </c>
    </row>
    <row r="21" spans="1:8" x14ac:dyDescent="0.25">
      <c r="A21" s="3">
        <f t="shared" si="0"/>
        <v>41810</v>
      </c>
      <c r="B21" s="1">
        <v>171.91</v>
      </c>
      <c r="C21" s="1">
        <v>139.95000000000002</v>
      </c>
      <c r="D21" s="1">
        <v>62.39</v>
      </c>
      <c r="E21" s="1">
        <v>307.10000000000002</v>
      </c>
      <c r="F21" s="1">
        <v>54.4</v>
      </c>
      <c r="G21" s="1">
        <v>27.84</v>
      </c>
      <c r="H21" s="8"/>
    </row>
    <row r="22" spans="1:8" x14ac:dyDescent="0.25">
      <c r="A22" s="3">
        <f t="shared" si="0"/>
        <v>41811</v>
      </c>
      <c r="B22" s="1">
        <v>163.69999999999999</v>
      </c>
      <c r="C22" s="1">
        <v>139.95000000000002</v>
      </c>
      <c r="D22" s="1">
        <v>63.6</v>
      </c>
      <c r="E22" s="1">
        <v>307.10000000000002</v>
      </c>
      <c r="F22" s="1">
        <v>55.29</v>
      </c>
      <c r="G22" s="1">
        <v>26.49</v>
      </c>
      <c r="H22" s="8"/>
    </row>
    <row r="23" spans="1:8" x14ac:dyDescent="0.25">
      <c r="A23" s="3">
        <f t="shared" si="0"/>
        <v>41812</v>
      </c>
      <c r="B23" s="1"/>
      <c r="C23" s="1"/>
      <c r="D23" s="1"/>
      <c r="E23" s="1"/>
      <c r="F23" s="1"/>
      <c r="G23" s="1"/>
      <c r="H23" s="9">
        <f>SUM(B23:G23)</f>
        <v>0</v>
      </c>
    </row>
    <row r="24" spans="1:8" x14ac:dyDescent="0.25">
      <c r="A24" s="3">
        <f t="shared" si="0"/>
        <v>41813</v>
      </c>
      <c r="B24" s="1">
        <v>167.01</v>
      </c>
      <c r="C24" s="1">
        <v>131.69999999999999</v>
      </c>
      <c r="D24" s="1">
        <v>56.34</v>
      </c>
      <c r="E24" s="1">
        <v>275.22000000000003</v>
      </c>
      <c r="F24" s="1">
        <v>53.14</v>
      </c>
      <c r="G24" s="1">
        <v>27.029999999999998</v>
      </c>
      <c r="H24" s="9">
        <f>SUM(B24:G24)</f>
        <v>710.43999999999994</v>
      </c>
    </row>
    <row r="25" spans="1:8" x14ac:dyDescent="0.25">
      <c r="A25" s="3">
        <f t="shared" si="0"/>
        <v>41814</v>
      </c>
      <c r="B25" s="1">
        <v>162.1</v>
      </c>
      <c r="C25" s="1">
        <v>146.82000000000002</v>
      </c>
      <c r="D25" s="1">
        <v>62.95</v>
      </c>
      <c r="E25" s="1">
        <v>289.71000000000004</v>
      </c>
      <c r="F25" s="1">
        <v>59.57</v>
      </c>
      <c r="G25" s="1">
        <v>31.09</v>
      </c>
      <c r="H25" s="9">
        <f>SUM(B25:G25)</f>
        <v>752.24000000000012</v>
      </c>
    </row>
    <row r="26" spans="1:8" x14ac:dyDescent="0.25">
      <c r="A26" s="3">
        <f t="shared" si="0"/>
        <v>41815</v>
      </c>
      <c r="B26" s="1">
        <v>168.64000000000001</v>
      </c>
      <c r="C26" s="1">
        <v>137.27000000000001</v>
      </c>
      <c r="D26" s="1">
        <v>62.39</v>
      </c>
      <c r="E26" s="1">
        <v>281.02000000000004</v>
      </c>
      <c r="F26" s="1">
        <v>57.839999999999996</v>
      </c>
      <c r="G26" s="1">
        <v>31.36</v>
      </c>
      <c r="H26" s="9">
        <f>SUM(B26:G26)</f>
        <v>738.5200000000001</v>
      </c>
    </row>
    <row r="27" spans="1:8" x14ac:dyDescent="0.25">
      <c r="A27" s="3">
        <f t="shared" si="0"/>
        <v>41816</v>
      </c>
      <c r="B27" s="1">
        <v>171.96</v>
      </c>
      <c r="C27" s="1">
        <v>144.07000000000002</v>
      </c>
      <c r="D27" s="1">
        <v>59.36</v>
      </c>
      <c r="E27" s="1">
        <v>278.12</v>
      </c>
      <c r="F27" s="1">
        <v>58.99</v>
      </c>
      <c r="G27" s="1">
        <v>28.11</v>
      </c>
      <c r="H27" s="9">
        <f>SUM(B27:G27)</f>
        <v>740.61</v>
      </c>
    </row>
    <row r="28" spans="1:8" x14ac:dyDescent="0.25">
      <c r="A28" s="3">
        <f t="shared" si="0"/>
        <v>41817</v>
      </c>
      <c r="B28" s="1">
        <v>170.23</v>
      </c>
      <c r="C28" s="1">
        <v>144.07000000000002</v>
      </c>
      <c r="D28" s="1">
        <v>57.55</v>
      </c>
      <c r="E28" s="1">
        <v>292.66000000000003</v>
      </c>
      <c r="F28" s="1">
        <v>59.57</v>
      </c>
      <c r="G28" s="1">
        <v>28.93</v>
      </c>
      <c r="H28" s="8"/>
    </row>
    <row r="29" spans="1:8" x14ac:dyDescent="0.25">
      <c r="A29" s="3">
        <f t="shared" si="0"/>
        <v>41818</v>
      </c>
      <c r="B29" s="1">
        <v>167.01</v>
      </c>
      <c r="C29" s="1">
        <v>130.32</v>
      </c>
      <c r="D29" s="1">
        <v>62.39</v>
      </c>
      <c r="E29" s="1">
        <v>289.71000000000004</v>
      </c>
      <c r="F29" s="1">
        <v>57.839999999999996</v>
      </c>
      <c r="G29" s="1">
        <v>27.57</v>
      </c>
      <c r="H29" s="9">
        <f>SUM(B29:G29)</f>
        <v>734.84000000000015</v>
      </c>
    </row>
    <row r="30" spans="1:8" x14ac:dyDescent="0.25">
      <c r="A30" s="3">
        <f t="shared" si="0"/>
        <v>41819</v>
      </c>
      <c r="B30" s="1"/>
      <c r="C30" s="1"/>
      <c r="D30" s="1"/>
      <c r="E30" s="1"/>
      <c r="F30" s="1"/>
      <c r="G30" s="1"/>
      <c r="H30" s="9">
        <f>SUM(B30:G30)</f>
        <v>0</v>
      </c>
    </row>
    <row r="31" spans="1:8" x14ac:dyDescent="0.25">
      <c r="A31" s="3">
        <f t="shared" si="0"/>
        <v>41820</v>
      </c>
      <c r="B31" s="1">
        <v>153.8900000000009</v>
      </c>
      <c r="C31" s="1">
        <v>142.70999999999955</v>
      </c>
      <c r="D31" s="1">
        <v>55.449999999999548</v>
      </c>
      <c r="E31" s="1">
        <v>285.63000000000056</v>
      </c>
      <c r="F31" s="1">
        <v>61.069999999999808</v>
      </c>
      <c r="G31" s="1">
        <v>35.700000000000067</v>
      </c>
      <c r="H31" s="9">
        <f>SUM(B31:G31)</f>
        <v>734.45000000000039</v>
      </c>
    </row>
    <row r="32" spans="1:8" x14ac:dyDescent="0.25">
      <c r="A32" s="10" t="s">
        <v>20</v>
      </c>
      <c r="B32" s="11">
        <f t="shared" ref="B32:G32" si="2">SUM(B2:B31)</f>
        <v>3927.8000000000006</v>
      </c>
      <c r="C32" s="11">
        <f t="shared" si="2"/>
        <v>3299.7</v>
      </c>
      <c r="D32" s="11">
        <f t="shared" si="2"/>
        <v>1452.7999999999993</v>
      </c>
      <c r="E32" s="11">
        <f t="shared" si="2"/>
        <v>6955.8000000000011</v>
      </c>
      <c r="F32" s="11">
        <f t="shared" si="2"/>
        <v>1378.9999999999993</v>
      </c>
      <c r="G32" s="11">
        <f t="shared" si="2"/>
        <v>703.20000000000016</v>
      </c>
      <c r="H32" s="12">
        <f>SUM(B32:G32)</f>
        <v>17718.3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H33"/>
  <sheetViews>
    <sheetView workbookViewId="0">
      <selection activeCell="A2" sqref="A2"/>
    </sheetView>
  </sheetViews>
  <sheetFormatPr baseColWidth="10" defaultRowHeight="15" x14ac:dyDescent="0.25"/>
  <cols>
    <col min="1" max="1" width="22.85546875" bestFit="1" customWidth="1"/>
    <col min="7" max="7" width="11.5703125" customWidth="1"/>
  </cols>
  <sheetData>
    <row r="1" spans="1:8" ht="15.75" thickBot="1" x14ac:dyDescent="0.3">
      <c r="A1" s="13" t="s">
        <v>6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4" t="s">
        <v>20</v>
      </c>
    </row>
    <row r="2" spans="1:8" x14ac:dyDescent="0.25">
      <c r="A2" s="3">
        <v>41821</v>
      </c>
      <c r="B2" s="1">
        <v>101.36</v>
      </c>
      <c r="C2" s="1">
        <v>101.24000000000001</v>
      </c>
      <c r="D2" s="1">
        <v>64.28</v>
      </c>
      <c r="E2" s="1">
        <v>263.7</v>
      </c>
      <c r="F2" s="1">
        <v>62.45</v>
      </c>
      <c r="G2" s="1">
        <v>37.47</v>
      </c>
      <c r="H2" s="9">
        <f>SUM(B2:G2)</f>
        <v>630.5</v>
      </c>
    </row>
    <row r="3" spans="1:8" x14ac:dyDescent="0.25">
      <c r="A3" s="3">
        <f>A2+1</f>
        <v>41822</v>
      </c>
      <c r="B3" s="1">
        <v>105.76</v>
      </c>
      <c r="C3" s="1">
        <v>107.71000000000001</v>
      </c>
      <c r="D3" s="1">
        <v>63.67</v>
      </c>
      <c r="E3" s="1">
        <v>261.03999999999996</v>
      </c>
      <c r="F3" s="1">
        <v>57.14</v>
      </c>
      <c r="G3" s="1">
        <v>37.840000000000003</v>
      </c>
      <c r="H3" s="8"/>
    </row>
    <row r="4" spans="1:8" x14ac:dyDescent="0.25">
      <c r="A4" s="3">
        <f t="shared" ref="A4:A32" si="0">A3+1</f>
        <v>41823</v>
      </c>
      <c r="B4" s="1">
        <v>110.16</v>
      </c>
      <c r="C4" s="1">
        <v>108.79</v>
      </c>
      <c r="D4" s="1">
        <v>60.61</v>
      </c>
      <c r="E4" s="1">
        <v>266.36</v>
      </c>
      <c r="F4" s="1">
        <v>61.27</v>
      </c>
      <c r="G4" s="1">
        <v>34.9</v>
      </c>
      <c r="H4" s="9">
        <f t="shared" ref="H4:H9" si="1">SUM(B4:G4)</f>
        <v>642.09</v>
      </c>
    </row>
    <row r="5" spans="1:8" x14ac:dyDescent="0.25">
      <c r="A5" s="3">
        <f t="shared" si="0"/>
        <v>41824</v>
      </c>
      <c r="B5" s="1">
        <v>112.37</v>
      </c>
      <c r="C5" s="1">
        <v>104.47</v>
      </c>
      <c r="D5" s="1">
        <v>59.39</v>
      </c>
      <c r="E5" s="1">
        <v>269.02</v>
      </c>
      <c r="F5" s="1">
        <v>57.14</v>
      </c>
      <c r="G5" s="1">
        <v>36</v>
      </c>
      <c r="H5" s="9">
        <f t="shared" si="1"/>
        <v>638.39</v>
      </c>
    </row>
    <row r="6" spans="1:8" x14ac:dyDescent="0.25">
      <c r="A6" s="3">
        <f t="shared" si="0"/>
        <v>41825</v>
      </c>
      <c r="B6" s="1">
        <v>113.46</v>
      </c>
      <c r="C6" s="1">
        <v>107.71000000000001</v>
      </c>
      <c r="D6" s="1">
        <v>58.17</v>
      </c>
      <c r="E6" s="1">
        <v>284.98</v>
      </c>
      <c r="F6" s="1">
        <v>55.96</v>
      </c>
      <c r="G6" s="1">
        <v>37.840000000000003</v>
      </c>
      <c r="H6" s="9">
        <f t="shared" si="1"/>
        <v>658.12000000000012</v>
      </c>
    </row>
    <row r="7" spans="1:8" x14ac:dyDescent="0.25">
      <c r="A7" s="3">
        <f t="shared" si="0"/>
        <v>41826</v>
      </c>
      <c r="B7" s="1">
        <v>113.46</v>
      </c>
      <c r="C7" s="1">
        <v>106.63000000000001</v>
      </c>
      <c r="D7" s="1">
        <v>61.23</v>
      </c>
      <c r="E7" s="1">
        <v>255.72</v>
      </c>
      <c r="F7" s="1">
        <v>59.5</v>
      </c>
      <c r="G7" s="1">
        <v>34.9</v>
      </c>
      <c r="H7" s="9">
        <f t="shared" si="1"/>
        <v>631.43999999999994</v>
      </c>
    </row>
    <row r="8" spans="1:8" x14ac:dyDescent="0.25">
      <c r="A8" s="3">
        <f t="shared" si="0"/>
        <v>41827</v>
      </c>
      <c r="B8" s="1" t="s">
        <v>19</v>
      </c>
      <c r="C8" s="1" t="s">
        <v>19</v>
      </c>
      <c r="D8" s="1" t="s">
        <v>19</v>
      </c>
      <c r="E8" s="1" t="s">
        <v>19</v>
      </c>
      <c r="F8" s="1" t="s">
        <v>19</v>
      </c>
      <c r="H8" s="9">
        <f t="shared" si="1"/>
        <v>0</v>
      </c>
    </row>
    <row r="9" spans="1:8" x14ac:dyDescent="0.25">
      <c r="A9" s="3">
        <f t="shared" si="0"/>
        <v>41828</v>
      </c>
      <c r="B9" s="1">
        <v>103.56</v>
      </c>
      <c r="C9" s="1">
        <v>102.31</v>
      </c>
      <c r="D9" s="1">
        <v>58.78</v>
      </c>
      <c r="E9" s="1">
        <v>253.05</v>
      </c>
      <c r="F9" s="1">
        <v>57.73</v>
      </c>
      <c r="G9" s="1">
        <v>37.11</v>
      </c>
      <c r="H9" s="9">
        <f t="shared" si="1"/>
        <v>612.54000000000008</v>
      </c>
    </row>
    <row r="10" spans="1:8" x14ac:dyDescent="0.25">
      <c r="A10" s="3">
        <f t="shared" si="0"/>
        <v>41829</v>
      </c>
      <c r="B10" s="1">
        <v>107.46</v>
      </c>
      <c r="C10" s="1">
        <v>106.63000000000001</v>
      </c>
      <c r="D10" s="1">
        <v>61.84</v>
      </c>
      <c r="E10" s="1">
        <v>279.66000000000003</v>
      </c>
      <c r="F10" s="1">
        <v>57.14</v>
      </c>
      <c r="G10" s="1">
        <v>37.840000000000003</v>
      </c>
      <c r="H10" s="8"/>
    </row>
    <row r="11" spans="1:8" x14ac:dyDescent="0.25">
      <c r="A11" s="3">
        <f t="shared" si="0"/>
        <v>41830</v>
      </c>
      <c r="B11" s="1">
        <v>114.56</v>
      </c>
      <c r="C11" s="1">
        <v>109.88000000000001</v>
      </c>
      <c r="D11" s="1">
        <v>55.84</v>
      </c>
      <c r="E11" s="1">
        <v>274.33999999999997</v>
      </c>
      <c r="F11" s="1">
        <v>58.91</v>
      </c>
      <c r="G11" s="1">
        <v>36.74</v>
      </c>
      <c r="H11" s="9">
        <f t="shared" ref="H11:H16" si="2">SUM(B11:G11)</f>
        <v>650.26999999999987</v>
      </c>
    </row>
    <row r="12" spans="1:8" x14ac:dyDescent="0.25">
      <c r="A12" s="3">
        <f t="shared" si="0"/>
        <v>41831</v>
      </c>
      <c r="B12" s="1">
        <v>109.06</v>
      </c>
      <c r="C12" s="1">
        <v>110.96000000000001</v>
      </c>
      <c r="D12" s="1">
        <v>60</v>
      </c>
      <c r="E12" s="1">
        <v>277</v>
      </c>
      <c r="F12" s="1">
        <v>56.56</v>
      </c>
      <c r="G12" s="1">
        <v>36.369999999999997</v>
      </c>
      <c r="H12" s="9">
        <f t="shared" si="2"/>
        <v>649.94999999999993</v>
      </c>
    </row>
    <row r="13" spans="1:8" x14ac:dyDescent="0.25">
      <c r="A13" s="3">
        <f t="shared" si="0"/>
        <v>41832</v>
      </c>
      <c r="B13" s="1">
        <v>113.56</v>
      </c>
      <c r="C13" s="1">
        <v>107.71000000000001</v>
      </c>
      <c r="D13" s="1">
        <v>61.84</v>
      </c>
      <c r="E13" s="1">
        <v>282.32</v>
      </c>
      <c r="F13" s="1">
        <v>61.86</v>
      </c>
      <c r="G13" s="1">
        <v>36.74</v>
      </c>
      <c r="H13" s="9">
        <f t="shared" si="2"/>
        <v>664.03000000000009</v>
      </c>
    </row>
    <row r="14" spans="1:8" x14ac:dyDescent="0.25">
      <c r="A14" s="3">
        <f t="shared" si="0"/>
        <v>41833</v>
      </c>
      <c r="H14" s="8">
        <f t="shared" si="2"/>
        <v>0</v>
      </c>
    </row>
    <row r="15" spans="1:8" x14ac:dyDescent="0.25">
      <c r="A15" s="3">
        <f t="shared" si="0"/>
        <v>41834</v>
      </c>
      <c r="B15" s="1">
        <v>112.37</v>
      </c>
      <c r="C15" s="1">
        <v>112.04</v>
      </c>
      <c r="D15" s="1">
        <v>58.17</v>
      </c>
      <c r="E15" s="1">
        <v>255.72</v>
      </c>
      <c r="F15" s="1">
        <v>60.09</v>
      </c>
      <c r="G15" s="1">
        <v>38.21</v>
      </c>
      <c r="H15" s="9">
        <f t="shared" si="2"/>
        <v>636.60000000000014</v>
      </c>
    </row>
    <row r="16" spans="1:8" x14ac:dyDescent="0.25">
      <c r="A16" s="3">
        <f t="shared" si="0"/>
        <v>41835</v>
      </c>
      <c r="B16" s="1">
        <v>110.16</v>
      </c>
      <c r="C16" s="1">
        <v>110.96000000000001</v>
      </c>
      <c r="D16" s="1">
        <v>61.23</v>
      </c>
      <c r="E16" s="1">
        <v>269.02</v>
      </c>
      <c r="F16" s="1">
        <v>58.91</v>
      </c>
      <c r="G16" s="1">
        <v>37.47</v>
      </c>
      <c r="H16" s="9">
        <f t="shared" si="2"/>
        <v>647.75</v>
      </c>
    </row>
    <row r="17" spans="1:8" x14ac:dyDescent="0.25">
      <c r="A17" s="3">
        <f t="shared" si="0"/>
        <v>41836</v>
      </c>
      <c r="B17" s="1">
        <v>114.56</v>
      </c>
      <c r="C17" s="1">
        <v>112.04</v>
      </c>
      <c r="D17" s="1">
        <v>63.67</v>
      </c>
      <c r="E17" s="1">
        <v>277</v>
      </c>
      <c r="F17" s="1">
        <v>61.27</v>
      </c>
      <c r="G17" s="1">
        <v>35.270000000000003</v>
      </c>
      <c r="H17" s="8"/>
    </row>
    <row r="18" spans="1:8" x14ac:dyDescent="0.25">
      <c r="A18" s="3">
        <f t="shared" si="0"/>
        <v>41837</v>
      </c>
      <c r="B18" s="1">
        <v>113.46</v>
      </c>
      <c r="C18" s="1">
        <v>109.88000000000001</v>
      </c>
      <c r="D18" s="1">
        <v>58.78</v>
      </c>
      <c r="E18" s="1">
        <v>247</v>
      </c>
      <c r="F18" s="1">
        <v>57.73</v>
      </c>
      <c r="G18" s="1">
        <v>36.74</v>
      </c>
      <c r="H18" s="9">
        <f t="shared" ref="H18:H23" si="3">SUM(B18:G18)</f>
        <v>623.59</v>
      </c>
    </row>
    <row r="19" spans="1:8" x14ac:dyDescent="0.25">
      <c r="A19" s="3">
        <f t="shared" si="0"/>
        <v>41838</v>
      </c>
      <c r="B19" s="1">
        <v>110.16</v>
      </c>
      <c r="C19" s="1">
        <v>103.39</v>
      </c>
      <c r="D19" s="1">
        <v>62.45</v>
      </c>
      <c r="E19" s="1">
        <v>255.72</v>
      </c>
      <c r="F19" s="1">
        <v>60.68</v>
      </c>
      <c r="G19" s="1">
        <v>38.94</v>
      </c>
      <c r="H19" s="9">
        <f t="shared" si="3"/>
        <v>631.33999999999992</v>
      </c>
    </row>
    <row r="20" spans="1:8" x14ac:dyDescent="0.25">
      <c r="A20" s="3">
        <f t="shared" si="0"/>
        <v>41839</v>
      </c>
      <c r="B20" s="1">
        <v>114.56</v>
      </c>
      <c r="C20" s="1">
        <v>105.55000000000001</v>
      </c>
      <c r="D20" s="1">
        <v>64.28</v>
      </c>
      <c r="E20" s="1">
        <v>261.03999999999996</v>
      </c>
      <c r="F20" s="1">
        <v>55.96</v>
      </c>
      <c r="G20" s="1">
        <v>37.47</v>
      </c>
      <c r="H20" s="9">
        <f t="shared" si="3"/>
        <v>638.86</v>
      </c>
    </row>
    <row r="21" spans="1:8" x14ac:dyDescent="0.25">
      <c r="A21" s="3">
        <f t="shared" si="0"/>
        <v>41840</v>
      </c>
      <c r="H21" s="8">
        <f t="shared" si="3"/>
        <v>0</v>
      </c>
    </row>
    <row r="22" spans="1:8" x14ac:dyDescent="0.25">
      <c r="A22" s="3">
        <f t="shared" si="0"/>
        <v>41841</v>
      </c>
      <c r="B22" s="1">
        <v>113.46</v>
      </c>
      <c r="C22" s="1">
        <v>109.88000000000001</v>
      </c>
      <c r="D22" s="1">
        <v>60.61</v>
      </c>
      <c r="E22" s="1">
        <v>282.32</v>
      </c>
      <c r="F22" s="1">
        <v>61.86</v>
      </c>
      <c r="G22" s="1">
        <v>39.68</v>
      </c>
      <c r="H22" s="9">
        <f t="shared" si="3"/>
        <v>667.81</v>
      </c>
    </row>
    <row r="23" spans="1:8" x14ac:dyDescent="0.25">
      <c r="A23" s="3">
        <f t="shared" si="0"/>
        <v>41842</v>
      </c>
      <c r="B23" s="1">
        <v>113.46</v>
      </c>
      <c r="C23" s="1">
        <v>109.88000000000001</v>
      </c>
      <c r="D23" s="1">
        <v>58.78</v>
      </c>
      <c r="E23" s="1">
        <v>274.33999999999997</v>
      </c>
      <c r="F23" s="1">
        <v>58.91</v>
      </c>
      <c r="G23" s="1">
        <v>39.68</v>
      </c>
      <c r="H23" s="9">
        <f t="shared" si="3"/>
        <v>655.04999999999995</v>
      </c>
    </row>
    <row r="24" spans="1:8" x14ac:dyDescent="0.25">
      <c r="A24" s="3">
        <f t="shared" si="0"/>
        <v>41843</v>
      </c>
      <c r="B24" s="1">
        <v>115.76</v>
      </c>
      <c r="C24" s="1">
        <v>110.96000000000001</v>
      </c>
      <c r="D24" s="1">
        <v>63.67</v>
      </c>
      <c r="E24" s="1">
        <v>253.05</v>
      </c>
      <c r="F24" s="1">
        <v>55.38</v>
      </c>
      <c r="G24" s="1">
        <v>34.53</v>
      </c>
      <c r="H24" s="8"/>
    </row>
    <row r="25" spans="1:8" x14ac:dyDescent="0.25">
      <c r="A25" s="3">
        <f t="shared" si="0"/>
        <v>41844</v>
      </c>
      <c r="B25" s="1">
        <v>111.56</v>
      </c>
      <c r="C25" s="1">
        <v>107.71000000000001</v>
      </c>
      <c r="D25" s="1">
        <v>62.45</v>
      </c>
      <c r="E25" s="1">
        <v>266.36</v>
      </c>
      <c r="F25" s="1">
        <v>61.27</v>
      </c>
      <c r="G25" s="1">
        <v>39.31</v>
      </c>
      <c r="H25" s="9">
        <f t="shared" ref="H25:H30" si="4">SUM(B25:G25)</f>
        <v>648.66000000000008</v>
      </c>
    </row>
    <row r="26" spans="1:8" x14ac:dyDescent="0.25">
      <c r="A26" s="3">
        <f t="shared" si="0"/>
        <v>41845</v>
      </c>
      <c r="B26" s="1">
        <v>111.26</v>
      </c>
      <c r="C26" s="1">
        <v>106.63000000000001</v>
      </c>
      <c r="D26" s="1">
        <v>58.78</v>
      </c>
      <c r="E26" s="1">
        <v>263.7</v>
      </c>
      <c r="F26" s="1">
        <v>60.09</v>
      </c>
      <c r="G26" s="1">
        <v>34.17</v>
      </c>
      <c r="H26" s="9">
        <f t="shared" si="4"/>
        <v>634.63</v>
      </c>
    </row>
    <row r="27" spans="1:8" x14ac:dyDescent="0.25">
      <c r="A27" s="3">
        <f t="shared" si="0"/>
        <v>41846</v>
      </c>
      <c r="B27" s="1">
        <v>103.56</v>
      </c>
      <c r="C27" s="1">
        <v>108.79</v>
      </c>
      <c r="D27" s="1">
        <v>63.67</v>
      </c>
      <c r="E27" s="1">
        <v>258.38</v>
      </c>
      <c r="F27" s="1">
        <v>60.09</v>
      </c>
      <c r="G27" s="1">
        <v>38.58</v>
      </c>
      <c r="H27" s="9">
        <f t="shared" si="4"/>
        <v>633.07000000000016</v>
      </c>
    </row>
    <row r="28" spans="1:8" x14ac:dyDescent="0.25">
      <c r="A28" s="3">
        <f t="shared" si="0"/>
        <v>41847</v>
      </c>
      <c r="H28" s="8">
        <f t="shared" si="4"/>
        <v>0</v>
      </c>
    </row>
    <row r="29" spans="1:8" x14ac:dyDescent="0.25">
      <c r="A29" s="3">
        <f t="shared" si="0"/>
        <v>41848</v>
      </c>
      <c r="B29" s="1">
        <v>102.46</v>
      </c>
      <c r="C29" s="1">
        <v>105.55000000000001</v>
      </c>
      <c r="D29" s="1">
        <v>62.45</v>
      </c>
      <c r="E29" s="1">
        <v>266.36</v>
      </c>
      <c r="F29" s="1">
        <v>56.56</v>
      </c>
      <c r="G29" s="1">
        <v>36.369999999999997</v>
      </c>
      <c r="H29" s="9">
        <f t="shared" si="4"/>
        <v>629.74999999999989</v>
      </c>
    </row>
    <row r="30" spans="1:8" x14ac:dyDescent="0.25">
      <c r="A30" s="3">
        <f t="shared" si="0"/>
        <v>41849</v>
      </c>
      <c r="B30" s="1">
        <v>110.16</v>
      </c>
      <c r="C30" s="1">
        <v>113.12</v>
      </c>
      <c r="D30" s="1">
        <v>63.06</v>
      </c>
      <c r="E30" s="1">
        <v>266.36</v>
      </c>
      <c r="F30" s="1">
        <v>60.68</v>
      </c>
      <c r="G30" s="1">
        <v>37.11</v>
      </c>
      <c r="H30" s="9">
        <f t="shared" si="4"/>
        <v>650.49</v>
      </c>
    </row>
    <row r="31" spans="1:8" x14ac:dyDescent="0.25">
      <c r="A31" s="3">
        <f t="shared" si="0"/>
        <v>41850</v>
      </c>
      <c r="B31" s="1">
        <v>110.16</v>
      </c>
      <c r="C31" s="1">
        <v>108.79</v>
      </c>
      <c r="D31" s="1">
        <v>61.23</v>
      </c>
      <c r="E31" s="1">
        <v>277</v>
      </c>
      <c r="F31" s="1">
        <v>61.86</v>
      </c>
      <c r="G31" s="1">
        <v>27.920000000000186</v>
      </c>
      <c r="H31" s="8"/>
    </row>
    <row r="32" spans="1:8" x14ac:dyDescent="0.25">
      <c r="A32" s="3">
        <f t="shared" si="0"/>
        <v>41851</v>
      </c>
      <c r="B32" s="1">
        <v>105.7199999999998</v>
      </c>
      <c r="C32" s="1">
        <v>113.28999999999951</v>
      </c>
      <c r="D32" s="1">
        <v>66.269999999999982</v>
      </c>
      <c r="E32" s="1">
        <v>257.04000000000178</v>
      </c>
      <c r="F32" s="1">
        <v>57.600000000000136</v>
      </c>
      <c r="G32" s="1">
        <v>29.369999999999891</v>
      </c>
      <c r="H32" s="9">
        <f>SUM(B32:G32)</f>
        <v>629.2900000000011</v>
      </c>
    </row>
    <row r="33" spans="1:8" x14ac:dyDescent="0.25">
      <c r="A33" s="10" t="s">
        <v>20</v>
      </c>
      <c r="B33" s="11">
        <f t="shared" ref="B33:G33" si="5">SUM(B2:B32)</f>
        <v>2977.6</v>
      </c>
      <c r="C33" s="11">
        <f t="shared" si="5"/>
        <v>2922.5</v>
      </c>
      <c r="D33" s="11">
        <f t="shared" si="5"/>
        <v>1655.2</v>
      </c>
      <c r="E33" s="11">
        <f t="shared" si="5"/>
        <v>7197.6</v>
      </c>
      <c r="F33" s="11">
        <f t="shared" si="5"/>
        <v>1594.6</v>
      </c>
      <c r="G33" s="11">
        <f t="shared" si="5"/>
        <v>984.56999999999982</v>
      </c>
      <c r="H33" s="12">
        <f>SUM(B33:G33)</f>
        <v>17332.070000000003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H33"/>
  <sheetViews>
    <sheetView workbookViewId="0">
      <selection activeCell="A2" sqref="A2"/>
    </sheetView>
  </sheetViews>
  <sheetFormatPr baseColWidth="10" defaultRowHeight="15" x14ac:dyDescent="0.25"/>
  <cols>
    <col min="1" max="1" width="26.85546875" bestFit="1" customWidth="1"/>
    <col min="7" max="7" width="11.5703125" customWidth="1"/>
  </cols>
  <sheetData>
    <row r="1" spans="1:8" ht="15.75" thickBot="1" x14ac:dyDescent="0.3">
      <c r="A1" s="13" t="s">
        <v>6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4" t="s">
        <v>20</v>
      </c>
    </row>
    <row r="2" spans="1:8" x14ac:dyDescent="0.25">
      <c r="A2" s="3">
        <v>41852</v>
      </c>
      <c r="B2" s="1">
        <v>164.07</v>
      </c>
      <c r="C2" s="1">
        <v>101.85</v>
      </c>
      <c r="D2" s="1">
        <v>42.01</v>
      </c>
      <c r="E2" s="1">
        <v>203.7</v>
      </c>
      <c r="F2" s="1">
        <v>62.14</v>
      </c>
      <c r="G2" s="1">
        <v>31.04</v>
      </c>
      <c r="H2" s="9">
        <f>SUM(B2:G2)</f>
        <v>604.80999999999995</v>
      </c>
    </row>
    <row r="3" spans="1:8" x14ac:dyDescent="0.25">
      <c r="A3" s="3">
        <f>A2+1</f>
        <v>41853</v>
      </c>
      <c r="B3" s="1">
        <v>155.86000000000001</v>
      </c>
      <c r="C3" s="1">
        <v>112.79</v>
      </c>
      <c r="D3" s="1">
        <v>43.39</v>
      </c>
      <c r="E3" s="1">
        <v>212.74</v>
      </c>
      <c r="F3" s="1">
        <v>62.43</v>
      </c>
      <c r="G3" s="1">
        <v>30.09</v>
      </c>
      <c r="H3" s="8"/>
    </row>
    <row r="4" spans="1:8" x14ac:dyDescent="0.25">
      <c r="A4" s="3">
        <f t="shared" ref="A4:A32" si="0">A3+1</f>
        <v>41854</v>
      </c>
      <c r="B4" s="1" t="s">
        <v>19</v>
      </c>
      <c r="C4" s="1" t="s">
        <v>19</v>
      </c>
      <c r="D4" s="1" t="s">
        <v>19</v>
      </c>
      <c r="E4" s="1" t="s">
        <v>19</v>
      </c>
      <c r="F4" s="1" t="s">
        <v>19</v>
      </c>
      <c r="H4" s="9">
        <f t="shared" ref="H4:H9" si="1">SUM(B4:G4)</f>
        <v>0</v>
      </c>
    </row>
    <row r="5" spans="1:8" x14ac:dyDescent="0.25">
      <c r="A5" s="3">
        <f t="shared" si="0"/>
        <v>41855</v>
      </c>
      <c r="B5" s="1">
        <v>152.28</v>
      </c>
      <c r="C5" s="1">
        <v>101.85</v>
      </c>
      <c r="D5" s="1">
        <v>37.18</v>
      </c>
      <c r="E5" s="1">
        <v>212.74</v>
      </c>
      <c r="F5" s="1">
        <v>66.72</v>
      </c>
      <c r="G5" s="1">
        <v>29.46</v>
      </c>
      <c r="H5" s="9">
        <f t="shared" si="1"/>
        <v>600.23</v>
      </c>
    </row>
    <row r="6" spans="1:8" x14ac:dyDescent="0.25">
      <c r="A6" s="3">
        <f t="shared" si="0"/>
        <v>41856</v>
      </c>
      <c r="B6" s="1">
        <v>168.86</v>
      </c>
      <c r="C6" s="1">
        <v>106.72</v>
      </c>
      <c r="D6" s="1">
        <v>42.47</v>
      </c>
      <c r="E6" s="1">
        <v>196.92</v>
      </c>
      <c r="F6" s="1">
        <v>60.279999999999994</v>
      </c>
      <c r="G6" s="1">
        <v>33.26</v>
      </c>
      <c r="H6" s="9">
        <f t="shared" si="1"/>
        <v>608.51</v>
      </c>
    </row>
    <row r="7" spans="1:8" x14ac:dyDescent="0.25">
      <c r="A7" s="3">
        <f t="shared" si="0"/>
        <v>41857</v>
      </c>
      <c r="B7" s="1">
        <v>155.86000000000001</v>
      </c>
      <c r="C7" s="1">
        <v>115.23</v>
      </c>
      <c r="D7" s="1">
        <v>40.18</v>
      </c>
      <c r="E7" s="1">
        <v>199.18</v>
      </c>
      <c r="F7" s="1">
        <v>61.000000000000007</v>
      </c>
      <c r="G7" s="1">
        <v>32.94</v>
      </c>
      <c r="H7" s="9">
        <f t="shared" si="1"/>
        <v>604.3900000000001</v>
      </c>
    </row>
    <row r="8" spans="1:8" x14ac:dyDescent="0.25">
      <c r="A8" s="3">
        <f t="shared" si="0"/>
        <v>41858</v>
      </c>
      <c r="B8" s="1">
        <v>161.22</v>
      </c>
      <c r="C8" s="1">
        <v>115.23</v>
      </c>
      <c r="D8" s="1">
        <v>42.93</v>
      </c>
      <c r="E8" s="1">
        <v>203.7</v>
      </c>
      <c r="F8" s="1">
        <v>61.71</v>
      </c>
      <c r="G8" s="1">
        <v>29.78</v>
      </c>
      <c r="H8" s="9">
        <f t="shared" si="1"/>
        <v>614.56999999999994</v>
      </c>
    </row>
    <row r="9" spans="1:8" x14ac:dyDescent="0.25">
      <c r="A9" s="3">
        <f t="shared" si="0"/>
        <v>41859</v>
      </c>
      <c r="B9" s="1">
        <v>157.63999999999999</v>
      </c>
      <c r="C9" s="1">
        <v>105.5</v>
      </c>
      <c r="D9" s="1">
        <v>39.26</v>
      </c>
      <c r="E9" s="1">
        <v>208.22</v>
      </c>
      <c r="F9" s="1">
        <v>66</v>
      </c>
      <c r="G9" s="1">
        <v>31.36</v>
      </c>
      <c r="H9" s="9">
        <f t="shared" si="1"/>
        <v>607.98</v>
      </c>
    </row>
    <row r="10" spans="1:8" x14ac:dyDescent="0.25">
      <c r="A10" s="3">
        <f t="shared" si="0"/>
        <v>41860</v>
      </c>
      <c r="B10" s="1">
        <v>145.13</v>
      </c>
      <c r="C10" s="1">
        <v>112.79</v>
      </c>
      <c r="D10" s="1">
        <v>44.31</v>
      </c>
      <c r="E10" s="1">
        <v>205.96</v>
      </c>
      <c r="F10" s="1">
        <v>66</v>
      </c>
      <c r="G10" s="1">
        <v>32.630000000000003</v>
      </c>
      <c r="H10" s="8"/>
    </row>
    <row r="11" spans="1:8" x14ac:dyDescent="0.25">
      <c r="A11" s="3">
        <f t="shared" si="0"/>
        <v>41861</v>
      </c>
      <c r="B11" s="1" t="s">
        <v>19</v>
      </c>
      <c r="C11" s="1" t="s">
        <v>19</v>
      </c>
      <c r="D11" s="1" t="s">
        <v>19</v>
      </c>
      <c r="E11" s="1" t="s">
        <v>19</v>
      </c>
      <c r="F11" s="1" t="s">
        <v>19</v>
      </c>
      <c r="H11" s="9">
        <f t="shared" ref="H11:H16" si="2">SUM(B11:G11)</f>
        <v>0</v>
      </c>
    </row>
    <row r="12" spans="1:8" x14ac:dyDescent="0.25">
      <c r="A12" s="3">
        <f t="shared" si="0"/>
        <v>41862</v>
      </c>
      <c r="B12" s="1">
        <v>152.28</v>
      </c>
      <c r="C12" s="1">
        <v>101.85</v>
      </c>
      <c r="D12" s="1">
        <v>41.55</v>
      </c>
      <c r="E12" s="1">
        <v>192.4</v>
      </c>
      <c r="F12" s="1">
        <v>66</v>
      </c>
      <c r="G12" s="1">
        <v>33.58</v>
      </c>
      <c r="H12" s="9">
        <f t="shared" si="2"/>
        <v>587.66000000000008</v>
      </c>
    </row>
    <row r="13" spans="1:8" x14ac:dyDescent="0.25">
      <c r="A13" s="3">
        <f t="shared" si="0"/>
        <v>41863</v>
      </c>
      <c r="B13" s="1">
        <v>155.86000000000001</v>
      </c>
      <c r="C13" s="1">
        <v>110.36</v>
      </c>
      <c r="D13" s="1">
        <v>43.39</v>
      </c>
      <c r="E13" s="1">
        <v>200.74</v>
      </c>
      <c r="F13" s="1">
        <v>61.58</v>
      </c>
      <c r="G13" s="1">
        <v>29.78</v>
      </c>
      <c r="H13" s="9">
        <f t="shared" si="2"/>
        <v>601.71</v>
      </c>
    </row>
    <row r="14" spans="1:8" x14ac:dyDescent="0.25">
      <c r="A14" s="3">
        <f t="shared" si="0"/>
        <v>41864</v>
      </c>
      <c r="B14" s="1">
        <v>163</v>
      </c>
      <c r="C14" s="1">
        <v>110.36</v>
      </c>
      <c r="D14" s="1">
        <v>42.01</v>
      </c>
      <c r="E14" s="1">
        <v>185.62</v>
      </c>
      <c r="F14" s="1">
        <v>66.72</v>
      </c>
      <c r="G14" s="1">
        <v>30.09</v>
      </c>
      <c r="H14" s="9">
        <f t="shared" si="2"/>
        <v>597.80000000000007</v>
      </c>
    </row>
    <row r="15" spans="1:8" x14ac:dyDescent="0.25">
      <c r="A15" s="3">
        <f t="shared" si="0"/>
        <v>41865</v>
      </c>
      <c r="B15" s="1">
        <v>164.79</v>
      </c>
      <c r="C15" s="1">
        <v>105.5</v>
      </c>
      <c r="D15" s="1">
        <v>38.799999999999997</v>
      </c>
      <c r="E15" s="1">
        <v>199.18</v>
      </c>
      <c r="F15" s="1">
        <v>65.289999999999992</v>
      </c>
      <c r="G15" s="1">
        <v>33.89</v>
      </c>
      <c r="H15" s="9">
        <f t="shared" si="2"/>
        <v>607.44999999999993</v>
      </c>
    </row>
    <row r="16" spans="1:8" x14ac:dyDescent="0.25">
      <c r="A16" s="3">
        <f t="shared" si="0"/>
        <v>41866</v>
      </c>
      <c r="B16" s="1">
        <v>158.71</v>
      </c>
      <c r="C16" s="1">
        <v>107.93</v>
      </c>
      <c r="D16" s="1">
        <v>39.26</v>
      </c>
      <c r="E16" s="1">
        <v>199.18</v>
      </c>
      <c r="F16" s="1">
        <v>58.139999999999993</v>
      </c>
      <c r="G16" s="1">
        <v>30.09</v>
      </c>
      <c r="H16" s="9">
        <f t="shared" si="2"/>
        <v>593.31000000000006</v>
      </c>
    </row>
    <row r="17" spans="1:8" x14ac:dyDescent="0.25">
      <c r="A17" s="3">
        <f t="shared" si="0"/>
        <v>41867</v>
      </c>
      <c r="B17" s="1">
        <v>152.28</v>
      </c>
      <c r="C17" s="1">
        <v>115.23</v>
      </c>
      <c r="D17" s="1">
        <v>38.799999999999997</v>
      </c>
      <c r="E17" s="1">
        <v>208.22</v>
      </c>
      <c r="F17" s="1">
        <v>61.000000000000007</v>
      </c>
      <c r="G17" s="1">
        <v>31.68</v>
      </c>
      <c r="H17" s="8"/>
    </row>
    <row r="18" spans="1:8" x14ac:dyDescent="0.25">
      <c r="A18" s="3">
        <f t="shared" si="0"/>
        <v>41868</v>
      </c>
      <c r="B18" s="1" t="s">
        <v>19</v>
      </c>
      <c r="C18" s="1" t="s">
        <v>19</v>
      </c>
      <c r="D18" s="1" t="s">
        <v>19</v>
      </c>
      <c r="E18" s="1" t="s">
        <v>19</v>
      </c>
      <c r="F18" s="1" t="s">
        <v>19</v>
      </c>
      <c r="H18" s="9">
        <f t="shared" ref="H18:H23" si="3">SUM(B18:G18)</f>
        <v>0</v>
      </c>
    </row>
    <row r="19" spans="1:8" x14ac:dyDescent="0.25">
      <c r="A19" s="3">
        <f t="shared" si="0"/>
        <v>41869</v>
      </c>
      <c r="B19" s="1">
        <v>159.43</v>
      </c>
      <c r="C19" s="1">
        <v>112.79</v>
      </c>
      <c r="D19" s="1">
        <v>39.72</v>
      </c>
      <c r="E19" s="1">
        <v>210.48</v>
      </c>
      <c r="F19" s="1">
        <v>60.279999999999994</v>
      </c>
      <c r="G19" s="1">
        <v>28.83</v>
      </c>
      <c r="H19" s="9">
        <f t="shared" si="3"/>
        <v>611.53000000000009</v>
      </c>
    </row>
    <row r="20" spans="1:8" x14ac:dyDescent="0.25">
      <c r="A20" s="3">
        <f t="shared" si="0"/>
        <v>41870</v>
      </c>
      <c r="B20" s="1">
        <v>164.79</v>
      </c>
      <c r="C20" s="1">
        <v>107.93</v>
      </c>
      <c r="D20" s="1">
        <v>40.39</v>
      </c>
      <c r="E20" s="1">
        <v>201.44</v>
      </c>
      <c r="F20" s="1">
        <v>61.000000000000007</v>
      </c>
      <c r="G20" s="1">
        <v>32.94</v>
      </c>
      <c r="H20" s="9">
        <f t="shared" si="3"/>
        <v>608.49</v>
      </c>
    </row>
    <row r="21" spans="1:8" x14ac:dyDescent="0.25">
      <c r="A21" s="3">
        <f t="shared" si="0"/>
        <v>41871</v>
      </c>
      <c r="B21" s="1">
        <v>164.79</v>
      </c>
      <c r="C21" s="1">
        <v>110.36</v>
      </c>
      <c r="D21" s="1">
        <v>38.799999999999997</v>
      </c>
      <c r="E21" s="1">
        <v>201.44</v>
      </c>
      <c r="F21" s="1">
        <v>63.860000000000007</v>
      </c>
      <c r="G21" s="1">
        <v>31.99</v>
      </c>
      <c r="H21" s="9">
        <f t="shared" si="3"/>
        <v>611.24</v>
      </c>
    </row>
    <row r="22" spans="1:8" x14ac:dyDescent="0.25">
      <c r="A22" s="3">
        <f t="shared" si="0"/>
        <v>41872</v>
      </c>
      <c r="B22" s="1">
        <v>152.28</v>
      </c>
      <c r="C22" s="1">
        <v>112.79</v>
      </c>
      <c r="D22" s="1">
        <v>38.47</v>
      </c>
      <c r="E22" s="1">
        <v>190.14</v>
      </c>
      <c r="F22" s="1">
        <v>59.57</v>
      </c>
      <c r="G22" s="1">
        <v>29.46</v>
      </c>
      <c r="H22" s="9">
        <f t="shared" si="3"/>
        <v>582.71</v>
      </c>
    </row>
    <row r="23" spans="1:8" x14ac:dyDescent="0.25">
      <c r="A23" s="3">
        <f t="shared" si="0"/>
        <v>41873</v>
      </c>
      <c r="B23" s="1">
        <v>159.86000000000001</v>
      </c>
      <c r="C23" s="1">
        <v>100.64</v>
      </c>
      <c r="D23" s="1">
        <v>40.18</v>
      </c>
      <c r="E23" s="1">
        <v>196.92</v>
      </c>
      <c r="F23" s="1">
        <v>64.569999999999993</v>
      </c>
      <c r="G23" s="1">
        <v>31.04</v>
      </c>
      <c r="H23" s="9">
        <f t="shared" si="3"/>
        <v>593.21</v>
      </c>
    </row>
    <row r="24" spans="1:8" x14ac:dyDescent="0.25">
      <c r="A24" s="3">
        <f t="shared" si="0"/>
        <v>41874</v>
      </c>
      <c r="B24" s="1">
        <v>152.28</v>
      </c>
      <c r="C24" s="1">
        <v>104.28</v>
      </c>
      <c r="D24" s="1">
        <v>43.85</v>
      </c>
      <c r="E24" s="1">
        <v>185.62</v>
      </c>
      <c r="F24" s="1">
        <v>61.71</v>
      </c>
      <c r="G24" s="1">
        <v>34.53</v>
      </c>
      <c r="H24" s="8"/>
    </row>
    <row r="25" spans="1:8" x14ac:dyDescent="0.25">
      <c r="A25" s="3">
        <f t="shared" si="0"/>
        <v>41875</v>
      </c>
      <c r="B25" s="1" t="s">
        <v>19</v>
      </c>
      <c r="C25" s="1" t="s">
        <v>19</v>
      </c>
      <c r="D25" s="1" t="s">
        <v>19</v>
      </c>
      <c r="E25" s="1" t="s">
        <v>19</v>
      </c>
      <c r="F25" s="1" t="s">
        <v>19</v>
      </c>
      <c r="H25" s="9">
        <f t="shared" ref="H25:H30" si="4">SUM(B25:G25)</f>
        <v>0</v>
      </c>
    </row>
    <row r="26" spans="1:8" x14ac:dyDescent="0.25">
      <c r="A26" s="3">
        <f t="shared" si="0"/>
        <v>41876</v>
      </c>
      <c r="B26" s="1">
        <v>157.63999999999999</v>
      </c>
      <c r="C26" s="1">
        <v>100.64</v>
      </c>
      <c r="D26" s="1">
        <v>41.55</v>
      </c>
      <c r="E26" s="1">
        <v>192.4</v>
      </c>
      <c r="F26" s="1">
        <v>66.72</v>
      </c>
      <c r="G26" s="1">
        <v>32.630000000000003</v>
      </c>
      <c r="H26" s="9">
        <f t="shared" si="4"/>
        <v>591.58000000000004</v>
      </c>
    </row>
    <row r="27" spans="1:8" x14ac:dyDescent="0.25">
      <c r="A27" s="3">
        <f t="shared" si="0"/>
        <v>41877</v>
      </c>
      <c r="B27" s="1">
        <v>163</v>
      </c>
      <c r="C27" s="1">
        <v>105.5</v>
      </c>
      <c r="D27" s="1">
        <v>39.72</v>
      </c>
      <c r="E27" s="1">
        <v>208.22</v>
      </c>
      <c r="F27" s="1">
        <v>58.139999999999993</v>
      </c>
      <c r="G27" s="1">
        <v>33.26</v>
      </c>
      <c r="H27" s="9">
        <f t="shared" si="4"/>
        <v>607.84</v>
      </c>
    </row>
    <row r="28" spans="1:8" x14ac:dyDescent="0.25">
      <c r="A28" s="3">
        <f t="shared" si="0"/>
        <v>41878</v>
      </c>
      <c r="B28" s="1">
        <v>155.86000000000001</v>
      </c>
      <c r="C28" s="1">
        <v>111.58</v>
      </c>
      <c r="D28" s="1">
        <v>39.26</v>
      </c>
      <c r="E28" s="1">
        <v>201.44</v>
      </c>
      <c r="F28" s="1">
        <v>61.000000000000007</v>
      </c>
      <c r="G28" s="1">
        <v>34.840000000000003</v>
      </c>
      <c r="H28" s="9">
        <f t="shared" si="4"/>
        <v>603.98</v>
      </c>
    </row>
    <row r="29" spans="1:8" x14ac:dyDescent="0.25">
      <c r="A29" s="3">
        <f t="shared" si="0"/>
        <v>41879</v>
      </c>
      <c r="B29" s="1">
        <v>156.91999999999999</v>
      </c>
      <c r="C29" s="1">
        <v>105.5</v>
      </c>
      <c r="D29" s="1">
        <v>39.72</v>
      </c>
      <c r="E29" s="1">
        <v>179.18</v>
      </c>
      <c r="F29" s="1">
        <v>67.86</v>
      </c>
      <c r="G29" s="1">
        <v>29.46</v>
      </c>
      <c r="H29" s="9">
        <f t="shared" si="4"/>
        <v>578.64</v>
      </c>
    </row>
    <row r="30" spans="1:8" x14ac:dyDescent="0.25">
      <c r="A30" s="3">
        <f t="shared" si="0"/>
        <v>41880</v>
      </c>
      <c r="B30" s="1">
        <v>155.86000000000001</v>
      </c>
      <c r="C30" s="1">
        <v>100.64</v>
      </c>
      <c r="D30" s="1">
        <v>41.1</v>
      </c>
      <c r="E30" s="1">
        <v>201.44</v>
      </c>
      <c r="F30" s="1">
        <v>64.569999999999993</v>
      </c>
      <c r="G30" s="1">
        <v>29.14</v>
      </c>
      <c r="H30" s="9">
        <f t="shared" si="4"/>
        <v>592.75</v>
      </c>
    </row>
    <row r="31" spans="1:8" x14ac:dyDescent="0.25">
      <c r="A31" s="3">
        <f t="shared" si="0"/>
        <v>41881</v>
      </c>
      <c r="B31" s="1">
        <v>159.94999999999936</v>
      </c>
      <c r="C31" s="1">
        <v>100.46000000000049</v>
      </c>
      <c r="D31" s="1">
        <v>38.150000000000091</v>
      </c>
      <c r="E31" s="1">
        <v>199.78000000000065</v>
      </c>
      <c r="F31" s="1">
        <v>70.310000000000173</v>
      </c>
      <c r="G31" s="1">
        <v>35.810000000000173</v>
      </c>
      <c r="H31" s="8"/>
    </row>
    <row r="32" spans="1:8" x14ac:dyDescent="0.25">
      <c r="A32" s="3">
        <f t="shared" si="0"/>
        <v>41882</v>
      </c>
      <c r="B32" s="1"/>
      <c r="C32" s="1"/>
      <c r="D32" s="1"/>
      <c r="E32" s="1"/>
      <c r="F32" s="1"/>
      <c r="G32" s="1"/>
      <c r="H32" s="9">
        <f>SUM(B32:G32)</f>
        <v>0</v>
      </c>
    </row>
    <row r="33" spans="1:8" x14ac:dyDescent="0.25">
      <c r="A33" s="10" t="s">
        <v>20</v>
      </c>
      <c r="B33" s="11">
        <f t="shared" ref="B33:G33" si="5">SUM(B2:B32)</f>
        <v>4110.5</v>
      </c>
      <c r="C33" s="11">
        <f t="shared" si="5"/>
        <v>2796.3</v>
      </c>
      <c r="D33" s="11">
        <f t="shared" si="5"/>
        <v>1056.45</v>
      </c>
      <c r="E33" s="11">
        <f t="shared" si="5"/>
        <v>5197</v>
      </c>
      <c r="F33" s="11">
        <f t="shared" si="5"/>
        <v>1644.6</v>
      </c>
      <c r="G33" s="11">
        <f t="shared" si="5"/>
        <v>823.6</v>
      </c>
      <c r="H33" s="12">
        <f>SUM(B33:G33)</f>
        <v>15628.45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H32"/>
  <sheetViews>
    <sheetView workbookViewId="0">
      <selection activeCell="A2" sqref="A2"/>
    </sheetView>
  </sheetViews>
  <sheetFormatPr baseColWidth="10" defaultRowHeight="15" x14ac:dyDescent="0.25"/>
  <cols>
    <col min="1" max="1" width="29.85546875" bestFit="1" customWidth="1"/>
    <col min="7" max="7" width="11.5703125" customWidth="1"/>
  </cols>
  <sheetData>
    <row r="1" spans="1:8" ht="15.75" thickBot="1" x14ac:dyDescent="0.3">
      <c r="A1" s="13" t="s">
        <v>6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5</v>
      </c>
      <c r="H1" s="14" t="s">
        <v>20</v>
      </c>
    </row>
    <row r="2" spans="1:8" x14ac:dyDescent="0.25">
      <c r="A2" s="3">
        <v>41883</v>
      </c>
      <c r="B2" s="1">
        <v>147.47999999999999</v>
      </c>
      <c r="C2" s="1">
        <v>100.89</v>
      </c>
      <c r="D2" s="1">
        <v>54.34</v>
      </c>
      <c r="E2" s="1">
        <v>293.66000000000003</v>
      </c>
      <c r="F2" s="1">
        <v>65.050000000000011</v>
      </c>
      <c r="G2" s="1">
        <v>15.67</v>
      </c>
      <c r="H2" s="9">
        <f>SUM(B2:G2)</f>
        <v>677.09</v>
      </c>
    </row>
    <row r="3" spans="1:8" x14ac:dyDescent="0.25">
      <c r="A3" s="3">
        <f>A2+1</f>
        <v>41884</v>
      </c>
      <c r="B3" s="1">
        <v>140.04</v>
      </c>
      <c r="C3" s="1">
        <v>100.89</v>
      </c>
      <c r="D3" s="1">
        <v>50.65</v>
      </c>
      <c r="E3" s="1">
        <v>267.31</v>
      </c>
      <c r="F3" s="1">
        <v>62.98</v>
      </c>
      <c r="G3" s="1">
        <v>15.01</v>
      </c>
      <c r="H3" s="9">
        <f>SUM(B3:G3)</f>
        <v>636.88</v>
      </c>
    </row>
    <row r="4" spans="1:8" x14ac:dyDescent="0.25">
      <c r="A4" s="3">
        <f t="shared" ref="A4:A31" si="0">A3+1</f>
        <v>41885</v>
      </c>
      <c r="B4" s="1">
        <v>143.01</v>
      </c>
      <c r="C4" s="1">
        <v>106.2</v>
      </c>
      <c r="D4" s="1">
        <v>49.06</v>
      </c>
      <c r="E4" s="1">
        <v>287.8</v>
      </c>
      <c r="F4" s="1">
        <v>67.800000000000011</v>
      </c>
      <c r="G4" s="1">
        <v>15.67</v>
      </c>
      <c r="H4" s="9">
        <f>SUM(B4:G4)</f>
        <v>669.53999999999985</v>
      </c>
    </row>
    <row r="5" spans="1:8" x14ac:dyDescent="0.25">
      <c r="A5" s="3">
        <f t="shared" si="0"/>
        <v>41886</v>
      </c>
      <c r="B5" s="1">
        <v>148.97</v>
      </c>
      <c r="C5" s="1">
        <v>98.77</v>
      </c>
      <c r="D5" s="1">
        <v>51.17</v>
      </c>
      <c r="E5" s="1">
        <v>281.95</v>
      </c>
      <c r="F5" s="1">
        <v>62.29</v>
      </c>
      <c r="G5" s="1">
        <v>17.48</v>
      </c>
      <c r="H5" s="9">
        <f>SUM(B5:G5)</f>
        <v>660.63</v>
      </c>
    </row>
    <row r="6" spans="1:8" x14ac:dyDescent="0.25">
      <c r="A6" s="3">
        <f t="shared" si="0"/>
        <v>41887</v>
      </c>
      <c r="B6" s="1">
        <v>141.53</v>
      </c>
      <c r="C6" s="1">
        <v>99.83</v>
      </c>
      <c r="D6" s="1">
        <v>48.54</v>
      </c>
      <c r="E6" s="1">
        <v>270.24</v>
      </c>
      <c r="F6" s="1">
        <v>65.050000000000011</v>
      </c>
      <c r="G6" s="1">
        <v>16.16</v>
      </c>
      <c r="H6" s="9">
        <f>SUM(B6:G6)</f>
        <v>641.35</v>
      </c>
    </row>
    <row r="7" spans="1:8" x14ac:dyDescent="0.25">
      <c r="A7" s="3">
        <f t="shared" si="0"/>
        <v>41888</v>
      </c>
      <c r="B7" s="1">
        <v>148.97</v>
      </c>
      <c r="C7" s="1">
        <v>100.89</v>
      </c>
      <c r="D7" s="1">
        <v>49.06</v>
      </c>
      <c r="E7" s="1">
        <v>299.51</v>
      </c>
      <c r="F7" s="1">
        <v>69.180000000000007</v>
      </c>
      <c r="G7" s="1">
        <v>16.82</v>
      </c>
      <c r="H7" s="8"/>
    </row>
    <row r="8" spans="1:8" x14ac:dyDescent="0.25">
      <c r="A8" s="3">
        <f t="shared" si="0"/>
        <v>41889</v>
      </c>
      <c r="B8" s="1" t="s">
        <v>19</v>
      </c>
      <c r="C8" s="1" t="s">
        <v>19</v>
      </c>
      <c r="D8" s="1" t="s">
        <v>19</v>
      </c>
      <c r="E8" s="1" t="s">
        <v>19</v>
      </c>
      <c r="F8" s="1" t="s">
        <v>19</v>
      </c>
      <c r="H8" s="9">
        <f t="shared" ref="H8:H13" si="1">SUM(B8:G8)</f>
        <v>0</v>
      </c>
    </row>
    <row r="9" spans="1:8" x14ac:dyDescent="0.25">
      <c r="A9" s="3">
        <f t="shared" si="0"/>
        <v>41890</v>
      </c>
      <c r="B9" s="1">
        <v>144.5</v>
      </c>
      <c r="C9" s="1">
        <v>104.08</v>
      </c>
      <c r="D9" s="1">
        <v>50.12</v>
      </c>
      <c r="E9" s="1">
        <v>299.51</v>
      </c>
      <c r="F9" s="1">
        <v>63.669999999999995</v>
      </c>
      <c r="G9" s="1">
        <v>17.649999999999999</v>
      </c>
      <c r="H9" s="9">
        <f t="shared" si="1"/>
        <v>679.53</v>
      </c>
    </row>
    <row r="10" spans="1:8" x14ac:dyDescent="0.25">
      <c r="A10" s="3">
        <f t="shared" si="0"/>
        <v>41891</v>
      </c>
      <c r="B10" s="1">
        <v>150.46</v>
      </c>
      <c r="C10" s="1">
        <v>104.08</v>
      </c>
      <c r="D10" s="1">
        <v>51.7</v>
      </c>
      <c r="E10" s="1">
        <v>264.38</v>
      </c>
      <c r="F10" s="1">
        <v>68.490000000000009</v>
      </c>
      <c r="G10" s="1">
        <v>17.48</v>
      </c>
      <c r="H10" s="9">
        <f t="shared" si="1"/>
        <v>656.59</v>
      </c>
    </row>
    <row r="11" spans="1:8" x14ac:dyDescent="0.25">
      <c r="A11" s="3">
        <f t="shared" si="0"/>
        <v>41892</v>
      </c>
      <c r="B11" s="1">
        <v>147.47999999999999</v>
      </c>
      <c r="C11" s="1">
        <v>107.26</v>
      </c>
      <c r="D11" s="1">
        <v>48.01</v>
      </c>
      <c r="E11" s="1">
        <v>281.95</v>
      </c>
      <c r="F11" s="1">
        <v>63.6</v>
      </c>
      <c r="G11" s="1">
        <v>17.32</v>
      </c>
      <c r="H11" s="9">
        <f t="shared" si="1"/>
        <v>665.62000000000012</v>
      </c>
    </row>
    <row r="12" spans="1:8" x14ac:dyDescent="0.25">
      <c r="A12" s="3">
        <f t="shared" si="0"/>
        <v>41893</v>
      </c>
      <c r="B12" s="1">
        <v>134.07999999999998</v>
      </c>
      <c r="C12" s="1">
        <v>104.08</v>
      </c>
      <c r="D12" s="1">
        <v>52.23</v>
      </c>
      <c r="E12" s="1">
        <v>273.16000000000003</v>
      </c>
      <c r="F12" s="1">
        <v>68.490000000000009</v>
      </c>
      <c r="G12" s="1">
        <v>17.32</v>
      </c>
      <c r="H12" s="9">
        <f t="shared" si="1"/>
        <v>649.36</v>
      </c>
    </row>
    <row r="13" spans="1:8" x14ac:dyDescent="0.25">
      <c r="A13" s="3">
        <f t="shared" si="0"/>
        <v>41894</v>
      </c>
      <c r="B13" s="1">
        <v>148.97</v>
      </c>
      <c r="C13" s="1">
        <v>103.01</v>
      </c>
      <c r="D13" s="1">
        <v>53.28</v>
      </c>
      <c r="E13" s="1">
        <v>279.02</v>
      </c>
      <c r="F13" s="1">
        <v>67.800000000000011</v>
      </c>
      <c r="G13" s="1">
        <v>17.649999999999999</v>
      </c>
      <c r="H13" s="9">
        <f t="shared" si="1"/>
        <v>669.7299999999999</v>
      </c>
    </row>
    <row r="14" spans="1:8" x14ac:dyDescent="0.25">
      <c r="A14" s="3">
        <f t="shared" si="0"/>
        <v>41895</v>
      </c>
      <c r="B14" s="1">
        <v>132.59</v>
      </c>
      <c r="C14" s="1">
        <v>108.32</v>
      </c>
      <c r="D14" s="1">
        <v>51.17</v>
      </c>
      <c r="E14" s="1">
        <v>267.31</v>
      </c>
      <c r="F14" s="1">
        <v>65.73</v>
      </c>
      <c r="G14" s="1">
        <v>16.66</v>
      </c>
      <c r="H14" s="8"/>
    </row>
    <row r="15" spans="1:8" x14ac:dyDescent="0.25">
      <c r="A15" s="3">
        <f t="shared" si="0"/>
        <v>41896</v>
      </c>
      <c r="B15" s="1" t="s">
        <v>19</v>
      </c>
      <c r="C15" s="1" t="s">
        <v>19</v>
      </c>
      <c r="D15" s="1" t="s">
        <v>19</v>
      </c>
      <c r="E15" s="1" t="s">
        <v>19</v>
      </c>
      <c r="F15" s="1" t="s">
        <v>19</v>
      </c>
      <c r="H15" s="9">
        <f>SUM(B15:G15)</f>
        <v>0</v>
      </c>
    </row>
    <row r="16" spans="1:8" x14ac:dyDescent="0.25">
      <c r="A16" s="3">
        <f t="shared" si="0"/>
        <v>41897</v>
      </c>
      <c r="B16" s="1">
        <v>148.97</v>
      </c>
      <c r="C16" s="1">
        <v>98.77</v>
      </c>
      <c r="D16" s="1">
        <v>51.7</v>
      </c>
      <c r="E16" s="1">
        <v>264.38</v>
      </c>
      <c r="F16" s="1">
        <v>65.73</v>
      </c>
      <c r="G16" s="1">
        <v>16.66</v>
      </c>
      <c r="H16" s="9">
        <f>SUM(B16:G16)</f>
        <v>646.20999999999992</v>
      </c>
    </row>
    <row r="17" spans="1:8" x14ac:dyDescent="0.25">
      <c r="A17" s="3">
        <f t="shared" si="0"/>
        <v>41898</v>
      </c>
      <c r="B17" s="1">
        <v>144.5</v>
      </c>
      <c r="C17" s="1">
        <v>97.7</v>
      </c>
      <c r="D17" s="1">
        <v>48.01</v>
      </c>
      <c r="E17" s="1">
        <v>296.58</v>
      </c>
      <c r="F17" s="1">
        <v>67.800000000000011</v>
      </c>
      <c r="G17" s="1">
        <v>17.649999999999999</v>
      </c>
      <c r="H17" s="9">
        <f>SUM(B17:G17)</f>
        <v>672.2399999999999</v>
      </c>
    </row>
    <row r="18" spans="1:8" x14ac:dyDescent="0.25">
      <c r="A18" s="3">
        <f t="shared" si="0"/>
        <v>41899</v>
      </c>
      <c r="B18" s="1">
        <v>145.98999999999998</v>
      </c>
      <c r="C18" s="1">
        <v>101.95</v>
      </c>
      <c r="D18" s="1">
        <v>50.65</v>
      </c>
      <c r="E18" s="1">
        <v>276.08999999999997</v>
      </c>
      <c r="F18" s="1">
        <v>69.180000000000007</v>
      </c>
      <c r="G18" s="1">
        <v>16</v>
      </c>
      <c r="H18" s="9">
        <f>SUM(B18:G18)</f>
        <v>659.8599999999999</v>
      </c>
    </row>
    <row r="19" spans="1:8" x14ac:dyDescent="0.25">
      <c r="A19" s="3">
        <f t="shared" si="0"/>
        <v>41900</v>
      </c>
      <c r="B19" s="1">
        <v>148.97</v>
      </c>
      <c r="C19" s="1">
        <v>105.14</v>
      </c>
      <c r="D19" s="1">
        <v>50.12</v>
      </c>
      <c r="E19" s="1">
        <v>273.16000000000003</v>
      </c>
      <c r="F19" s="1">
        <v>67.11</v>
      </c>
      <c r="G19" s="1">
        <v>16.82</v>
      </c>
      <c r="H19" s="8"/>
    </row>
    <row r="20" spans="1:8" x14ac:dyDescent="0.25">
      <c r="A20" s="3">
        <f t="shared" si="0"/>
        <v>41901</v>
      </c>
      <c r="B20" s="1">
        <v>143.01</v>
      </c>
      <c r="C20" s="1">
        <v>105.14</v>
      </c>
      <c r="D20" s="1">
        <v>50.12</v>
      </c>
      <c r="E20" s="1">
        <v>293.66000000000003</v>
      </c>
      <c r="F20" s="1">
        <v>62.98</v>
      </c>
      <c r="G20" s="1">
        <v>17.32</v>
      </c>
      <c r="H20" s="9">
        <f>SUM(B20:G20)</f>
        <v>672.23000000000013</v>
      </c>
    </row>
    <row r="21" spans="1:8" x14ac:dyDescent="0.25">
      <c r="A21" s="3">
        <f t="shared" si="0"/>
        <v>41902</v>
      </c>
      <c r="B21" s="1">
        <v>132.59</v>
      </c>
      <c r="C21" s="1">
        <v>106.2</v>
      </c>
      <c r="D21" s="1">
        <v>48.01</v>
      </c>
      <c r="E21" s="1">
        <v>284.87</v>
      </c>
      <c r="F21" s="1">
        <v>67.800000000000011</v>
      </c>
      <c r="G21" s="1">
        <v>16.82</v>
      </c>
      <c r="H21" s="8"/>
    </row>
    <row r="22" spans="1:8" x14ac:dyDescent="0.25">
      <c r="A22" s="3">
        <f t="shared" si="0"/>
        <v>41903</v>
      </c>
      <c r="B22" s="1" t="s">
        <v>19</v>
      </c>
      <c r="C22" s="1" t="s">
        <v>19</v>
      </c>
      <c r="D22" s="1" t="s">
        <v>19</v>
      </c>
      <c r="E22" s="1" t="s">
        <v>19</v>
      </c>
      <c r="F22" s="1" t="s">
        <v>19</v>
      </c>
      <c r="H22" s="8"/>
    </row>
    <row r="23" spans="1:8" x14ac:dyDescent="0.25">
      <c r="A23" s="3">
        <f t="shared" si="0"/>
        <v>41904</v>
      </c>
      <c r="B23" s="1">
        <v>140.04</v>
      </c>
      <c r="C23" s="1">
        <v>108.32</v>
      </c>
      <c r="D23" s="1">
        <v>49.06</v>
      </c>
      <c r="E23" s="1">
        <v>279.02</v>
      </c>
      <c r="F23" s="1">
        <v>66.42</v>
      </c>
      <c r="G23" s="1">
        <v>15.17</v>
      </c>
      <c r="H23" s="9">
        <f>SUM(B23:G23)</f>
        <v>658.02999999999986</v>
      </c>
    </row>
    <row r="24" spans="1:8" x14ac:dyDescent="0.25">
      <c r="A24" s="3">
        <f t="shared" si="0"/>
        <v>41905</v>
      </c>
      <c r="B24" s="1">
        <v>132.59</v>
      </c>
      <c r="C24" s="1">
        <v>96.64</v>
      </c>
      <c r="D24" s="1">
        <v>53.28</v>
      </c>
      <c r="E24" s="1">
        <v>267.31</v>
      </c>
      <c r="F24" s="1">
        <v>62.29</v>
      </c>
      <c r="G24" s="1">
        <v>17.48</v>
      </c>
      <c r="H24" s="9">
        <f>SUM(B24:G24)</f>
        <v>629.58999999999992</v>
      </c>
    </row>
    <row r="25" spans="1:8" x14ac:dyDescent="0.25">
      <c r="A25" s="3">
        <f t="shared" si="0"/>
        <v>41906</v>
      </c>
      <c r="B25" s="1">
        <v>145.98999999999998</v>
      </c>
      <c r="C25" s="1">
        <v>104.08</v>
      </c>
      <c r="D25" s="1">
        <v>51.7</v>
      </c>
      <c r="E25" s="1">
        <v>273.16000000000003</v>
      </c>
      <c r="F25" s="1">
        <v>66.42</v>
      </c>
      <c r="G25" s="1">
        <v>16.329999999999998</v>
      </c>
      <c r="H25" s="9">
        <f>SUM(B25:G25)</f>
        <v>657.68000000000006</v>
      </c>
    </row>
    <row r="26" spans="1:8" x14ac:dyDescent="0.25">
      <c r="A26" s="3">
        <f t="shared" si="0"/>
        <v>41907</v>
      </c>
      <c r="B26" s="1">
        <v>144.5</v>
      </c>
      <c r="C26" s="1">
        <v>105.14</v>
      </c>
      <c r="D26" s="1">
        <v>50.12</v>
      </c>
      <c r="E26" s="1">
        <v>281.95</v>
      </c>
      <c r="F26" s="1">
        <v>67.11</v>
      </c>
      <c r="G26" s="1">
        <v>15.5</v>
      </c>
      <c r="H26" s="9">
        <f>SUM(B26:G26)</f>
        <v>664.32</v>
      </c>
    </row>
    <row r="27" spans="1:8" x14ac:dyDescent="0.25">
      <c r="A27" s="3">
        <f t="shared" si="0"/>
        <v>41908</v>
      </c>
      <c r="B27" s="1">
        <v>148.97</v>
      </c>
      <c r="C27" s="1">
        <v>108.32</v>
      </c>
      <c r="D27" s="1">
        <v>54.34</v>
      </c>
      <c r="E27" s="1">
        <v>293.66000000000003</v>
      </c>
      <c r="F27" s="1">
        <v>69.180000000000007</v>
      </c>
      <c r="G27" s="1">
        <v>15.5</v>
      </c>
      <c r="H27" s="9">
        <f>SUM(B27:G27)</f>
        <v>689.97</v>
      </c>
    </row>
    <row r="28" spans="1:8" x14ac:dyDescent="0.25">
      <c r="A28" s="3">
        <f t="shared" si="0"/>
        <v>41909</v>
      </c>
      <c r="B28" s="1">
        <v>134.07999999999998</v>
      </c>
      <c r="C28" s="1">
        <v>97.7</v>
      </c>
      <c r="D28" s="1">
        <v>48.01</v>
      </c>
      <c r="E28" s="1">
        <v>293.66000000000003</v>
      </c>
      <c r="F28" s="1">
        <v>68.42</v>
      </c>
      <c r="G28" s="1">
        <v>15.67</v>
      </c>
      <c r="H28" s="8"/>
    </row>
    <row r="29" spans="1:8" x14ac:dyDescent="0.25">
      <c r="A29" s="3">
        <f t="shared" si="0"/>
        <v>41910</v>
      </c>
      <c r="B29" s="1" t="s">
        <v>19</v>
      </c>
      <c r="C29" s="1" t="s">
        <v>19</v>
      </c>
      <c r="D29" s="1" t="s">
        <v>19</v>
      </c>
      <c r="E29" s="1" t="s">
        <v>19</v>
      </c>
      <c r="F29" s="1" t="s">
        <v>19</v>
      </c>
      <c r="H29" s="9">
        <f>SUM(B29:G29)</f>
        <v>0</v>
      </c>
    </row>
    <row r="30" spans="1:8" x14ac:dyDescent="0.25">
      <c r="A30" s="3">
        <f t="shared" si="0"/>
        <v>41911</v>
      </c>
      <c r="B30" s="1">
        <v>144.5</v>
      </c>
      <c r="C30" s="1">
        <v>98.77</v>
      </c>
      <c r="D30" s="1">
        <v>54.34</v>
      </c>
      <c r="E30" s="1">
        <v>293.66000000000003</v>
      </c>
      <c r="F30" s="1">
        <v>65.73</v>
      </c>
      <c r="G30" s="1">
        <v>17.32</v>
      </c>
      <c r="H30" s="9">
        <f>SUM(B30:G30)</f>
        <v>674.32</v>
      </c>
    </row>
    <row r="31" spans="1:8" x14ac:dyDescent="0.25">
      <c r="A31" s="3">
        <f t="shared" si="0"/>
        <v>41912</v>
      </c>
      <c r="B31" s="1">
        <v>139.52000000000089</v>
      </c>
      <c r="C31" s="1">
        <v>82.829999999999927</v>
      </c>
      <c r="D31" s="1">
        <v>50.110000000000355</v>
      </c>
      <c r="E31" s="1">
        <v>281.24000000000069</v>
      </c>
      <c r="F31" s="1">
        <v>67.799999999999727</v>
      </c>
      <c r="G31" s="1">
        <v>13.720000000000027</v>
      </c>
      <c r="H31" s="9">
        <f>SUM(B31:G31)</f>
        <v>635.22000000000162</v>
      </c>
    </row>
    <row r="32" spans="1:8" x14ac:dyDescent="0.25">
      <c r="A32" s="10" t="s">
        <v>20</v>
      </c>
      <c r="B32" s="11">
        <f t="shared" ref="B32:G32" si="2">SUM(B2:B31)</f>
        <v>3722.3</v>
      </c>
      <c r="C32" s="11">
        <f t="shared" si="2"/>
        <v>2655</v>
      </c>
      <c r="D32" s="11">
        <f t="shared" si="2"/>
        <v>1318.9</v>
      </c>
      <c r="E32" s="11">
        <f t="shared" si="2"/>
        <v>7318.2</v>
      </c>
      <c r="F32" s="11">
        <f t="shared" si="2"/>
        <v>1724.1</v>
      </c>
      <c r="G32" s="11">
        <f t="shared" si="2"/>
        <v>428.85</v>
      </c>
      <c r="H32" s="12">
        <f>SUM(B32:G32)</f>
        <v>17167.349999999999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Feiertage</vt:lpstr>
    </vt:vector>
  </TitlesOfParts>
  <Company>TU Wien - Studentenversion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Mumme</dc:creator>
  <cp:lastModifiedBy>G.Mumme@PC-Hilfe-Nord.de</cp:lastModifiedBy>
  <cp:lastPrinted>2015-11-28T10:20:45Z</cp:lastPrinted>
  <dcterms:created xsi:type="dcterms:W3CDTF">2010-03-27T18:06:31Z</dcterms:created>
  <dcterms:modified xsi:type="dcterms:W3CDTF">2015-11-28T12:56:26Z</dcterms:modified>
</cp:coreProperties>
</file>