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queryTables/queryTable1.xml" ContentType="application/vnd.openxmlformats-officedocument.spreadsheetml.queryTable+xml"/>
  <Override PartName="/xl/tables/table4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ktuell\PQQ_ZeilenAggregate\"/>
    </mc:Choice>
  </mc:AlternateContent>
  <xr:revisionPtr revIDLastSave="0" documentId="8_{F7061A82-40AD-4A9F-B5FA-7B877111FC67}" xr6:coauthVersionLast="34" xr6:coauthVersionMax="34" xr10:uidLastSave="{00000000-0000-0000-0000-000000000000}"/>
  <bookViews>
    <workbookView xWindow="0" yWindow="0" windowWidth="24765" windowHeight="11595" xr2:uid="{37279432-D861-4767-BD96-B7B811CE6A65}"/>
  </bookViews>
  <sheets>
    <sheet name="Tabelle1" sheetId="1" r:id="rId1"/>
  </sheets>
  <definedNames>
    <definedName name="ExterneDaten_1" localSheetId="0" hidden="1">Tabelle1!$H$10:$L$16</definedName>
    <definedName name="ExterneDaten_2" localSheetId="0" hidden="1">Tabelle1!$H$19:$L$25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" i="1" l="1"/>
  <c r="L3" i="1"/>
  <c r="L4" i="1"/>
  <c r="L5" i="1"/>
  <c r="L6" i="1"/>
  <c r="L7" i="1"/>
  <c r="K2" i="1"/>
  <c r="K3" i="1"/>
  <c r="K4" i="1"/>
  <c r="K5" i="1"/>
  <c r="K6" i="1"/>
  <c r="K7" i="1"/>
  <c r="J2" i="1"/>
  <c r="J3" i="1"/>
  <c r="J4" i="1"/>
  <c r="J5" i="1"/>
  <c r="J6" i="1"/>
  <c r="J7" i="1"/>
  <c r="I2" i="1"/>
  <c r="I3" i="1"/>
  <c r="I4" i="1"/>
  <c r="I5" i="1"/>
  <c r="I6" i="1"/>
  <c r="I7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346B65E-260A-4E57-8750-398CBE92D26B}" keepAlive="1" name="Abfrage - Tabelle1" description="Verbindung mit der Abfrage 'Tabelle1' in der Arbeitsmappe." type="5" refreshedVersion="6" background="1" saveData="1">
    <dbPr connection="Provider=Microsoft.Mashup.OleDb.1;Data Source=$Workbook$;Location=Tabelle1;Extended Properties=&quot;&quot;" command="SELECT * FROM [Tabelle1]"/>
  </connection>
  <connection id="2" xr16:uid="{362D6935-05A0-47B1-AF9A-B0C251A41536}" keepAlive="1" name="Abfrage - Tabelle1 (2)" description="Verbindung mit der Abfrage 'Tabelle1 (2)' in der Arbeitsmappe." type="5" refreshedVersion="6" background="1" saveData="1">
    <dbPr connection="Provider=Microsoft.Mashup.OleDb.1;Data Source=$Workbook$;Location=Tabelle1 (2);Extended Properties=&quot;&quot;" command="SELECT * FROM [Tabelle1 (2)]"/>
  </connection>
</connections>
</file>

<file path=xl/sharedStrings.xml><?xml version="1.0" encoding="utf-8"?>
<sst xmlns="http://schemas.openxmlformats.org/spreadsheetml/2006/main" count="45" uniqueCount="17">
  <si>
    <t>KW 1</t>
  </si>
  <si>
    <t>KW 2</t>
  </si>
  <si>
    <t>KW 3</t>
  </si>
  <si>
    <t>KW 4</t>
  </si>
  <si>
    <t>KW 5</t>
  </si>
  <si>
    <t>Minimum</t>
  </si>
  <si>
    <t>Summe</t>
  </si>
  <si>
    <t>Maximum</t>
  </si>
  <si>
    <t>Durchschnitt</t>
  </si>
  <si>
    <t>Produkt</t>
  </si>
  <si>
    <t>Obst</t>
  </si>
  <si>
    <t>Gemüse</t>
  </si>
  <si>
    <t>Fleisch</t>
  </si>
  <si>
    <t>Wurst</t>
  </si>
  <si>
    <t>Käse</t>
  </si>
  <si>
    <t>Backwaren</t>
  </si>
  <si>
    <t>Mittelwert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</si>
</sst>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8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0" borderId="0" xfId="0" applyNumberFormat="1"/>
  </cellXfs>
  <cellStyles count="1">
    <cellStyle name="Standard" xfId="0" builtinId="0"/>
  </cellStyles>
  <dxfs count="25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fill>
        <patternFill patternType="solid">
          <fgColor indexed="64"/>
          <bgColor theme="7" tint="0.79998168889431442"/>
        </patternFill>
      </fill>
      <border diagonalUp="0" diagonalDown="0">
        <left style="hair">
          <color indexed="64"/>
        </left>
        <right/>
        <top style="hair">
          <color indexed="64"/>
        </top>
        <bottom style="hair">
          <color indexed="64"/>
        </bottom>
        <vertical/>
        <horizontal/>
      </border>
    </dxf>
    <dxf>
      <numFmt numFmtId="0" formatCode="General"/>
      <fill>
        <patternFill patternType="solid">
          <fgColor indexed="64"/>
          <bgColor theme="7" tint="0.79998168889431442"/>
        </patternFill>
      </fill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numFmt numFmtId="0" formatCode="General"/>
      <fill>
        <patternFill patternType="solid">
          <fgColor indexed="64"/>
          <bgColor theme="7" tint="0.79998168889431442"/>
        </patternFill>
      </fill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numFmt numFmtId="0" formatCode="General"/>
      <fill>
        <patternFill patternType="solid">
          <fgColor indexed="64"/>
          <bgColor theme="7" tint="0.79998168889431442"/>
        </patternFill>
      </fill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ill>
        <patternFill patternType="solid">
          <fgColor indexed="64"/>
          <bgColor theme="7" tint="0.79998168889431442"/>
        </patternFill>
      </fill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ill>
        <patternFill patternType="solid">
          <fgColor indexed="64"/>
          <bgColor theme="7" tint="0.79998168889431442"/>
        </patternFill>
      </fill>
    </dxf>
    <dxf>
      <border outline="0">
        <bottom style="hair">
          <color indexed="64"/>
        </bottom>
      </border>
    </dxf>
    <dxf>
      <fill>
        <patternFill patternType="solid">
          <fgColor indexed="64"/>
          <bgColor theme="7" tint="0.39997558519241921"/>
        </patternFill>
      </fill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numFmt numFmtId="12" formatCode="#,##0.00\ &quot;€&quot;;[Red]\-#,##0.00\ &quot;€&quot;"/>
    </dxf>
    <dxf>
      <numFmt numFmtId="12" formatCode="#,##0.00\ &quot;€&quot;;[Red]\-#,##0.00\ &quot;€&quot;"/>
    </dxf>
    <dxf>
      <numFmt numFmtId="12" formatCode="#,##0.00\ &quot;€&quot;;[Red]\-#,##0.00\ &quot;€&quot;"/>
    </dxf>
    <dxf>
      <numFmt numFmtId="12" formatCode="#,##0.00\ &quot;€&quot;;[Red]\-#,##0.00\ &quot;€&quot;"/>
    </dxf>
    <dxf>
      <numFmt numFmtId="12" formatCode="#,##0.00\ &quot;€&quot;;[Red]\-#,##0.00\ &quot;€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eDaten_1" connectionId="1" xr16:uid="{1F7FA57F-EE73-4296-B521-A403F3560960}" autoFormatId="16" applyNumberFormats="0" applyBorderFormats="0" applyFontFormats="0" applyPatternFormats="0" applyAlignmentFormats="0" applyWidthHeightFormats="0">
  <queryTableRefresh nextId="11">
    <queryTableFields count="5">
      <queryTableField id="1" name="Produkt" tableColumnId="11"/>
      <queryTableField id="7" name="Summe" tableColumnId="7"/>
      <queryTableField id="8" name="Minimum" tableColumnId="8"/>
      <queryTableField id="9" name="Maximum" tableColumnId="9"/>
      <queryTableField id="10" name="Mittelwert" tableColumnId="10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eDaten_2" connectionId="2" xr16:uid="{A438C1F2-E784-4A06-8349-6C3A40BC545F}" autoFormatId="16" applyNumberFormats="0" applyBorderFormats="0" applyFontFormats="0" applyPatternFormats="0" applyAlignmentFormats="0" applyWidthHeightFormats="0">
  <queryTableRefresh nextId="6">
    <queryTableFields count="5">
      <queryTableField id="1" name="Produkt" tableColumnId="6"/>
      <queryTableField id="2" name="Summe" tableColumnId="2"/>
      <queryTableField id="3" name="Minimum" tableColumnId="3"/>
      <queryTableField id="4" name="Maximum" tableColumnId="4"/>
      <queryTableField id="5" name="Durchschnitt" tableColumnId="5"/>
    </queryTableFields>
  </queryTableRefresh>
</queryTable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A428A95-D9F0-4BB8-AB0A-E862A6D69625}" name="Tabelle1" displayName="Tabelle1" ref="A1:F7" totalsRowShown="0">
  <autoFilter ref="A1:F7" xr:uid="{FFF977A2-78D7-47F3-8F14-E1135A2F972A}"/>
  <tableColumns count="6">
    <tableColumn id="1" xr3:uid="{7C718A47-C5FA-4D03-ABE2-D37529C0D3E4}" name="Produkt"/>
    <tableColumn id="2" xr3:uid="{0398E28C-CAB2-4F27-9D8D-C3CC2333F13B}" name="KW 1" dataDxfId="24"/>
    <tableColumn id="3" xr3:uid="{45BD1663-E3B8-4ECF-A189-B91993D93560}" name="KW 2" dataDxfId="23"/>
    <tableColumn id="4" xr3:uid="{B364F0FB-B70C-4711-BFBC-A9CBF8877200}" name="KW 3" dataDxfId="22"/>
    <tableColumn id="5" xr3:uid="{935E1914-4148-4064-B0B9-02E163DC0CDD}" name="KW 4" dataDxfId="21"/>
    <tableColumn id="6" xr3:uid="{A1C61AFE-157B-406D-BF3C-9D9E570113B3}" name="KW 5" dataDxfId="2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7225263-225F-42A4-898B-95AD03C7BE41}" name="Tabelle2" displayName="Tabelle2" ref="H1:L7" totalsRowShown="0" headerRowDxfId="19" dataDxfId="17" headerRowBorderDxfId="18" tableBorderDxfId="16" totalsRowBorderDxfId="15">
  <autoFilter ref="H1:L7" xr:uid="{8D85787C-32AD-4750-B650-CC0A5D14F824}"/>
  <tableColumns count="5">
    <tableColumn id="1" xr3:uid="{D9527AF3-7146-4A67-BA44-D48BCCDA3791}" name="Produkt" dataDxfId="14"/>
    <tableColumn id="2" xr3:uid="{A9E5E2B5-66E6-4848-B5B0-D9A44AE68926}" name="Summe" dataDxfId="13">
      <calculatedColumnFormula>SUM(Tabelle1[[#This Row],[KW 1]:[KW 5]])</calculatedColumnFormula>
    </tableColumn>
    <tableColumn id="3" xr3:uid="{F190F793-A53A-4320-9143-0692D5842BFC}" name="Minimum" dataDxfId="12">
      <calculatedColumnFormula>MIN(Tabelle1[[#This Row],[KW 1]:[KW 5]])</calculatedColumnFormula>
    </tableColumn>
    <tableColumn id="4" xr3:uid="{B4D9D240-8E13-4006-B35B-9072715FA3C4}" name="Maximum" dataDxfId="11">
      <calculatedColumnFormula>MAX(Tabelle1[[#This Row],[KW 1]:[KW 5]])</calculatedColumnFormula>
    </tableColumn>
    <tableColumn id="5" xr3:uid="{3DF5C9C4-03B0-4F47-BBE5-808140BF1356}" name="Durchschnitt" dataDxfId="10">
      <calculatedColumnFormula>AVERAGE(Tabelle1[[#This Row],[KW 1]:[KW 5]])</calculatedColumnFormula>
    </tableColumn>
  </tableColumns>
  <tableStyleInfo name="TableStyleLight1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FCDAB71-6AC3-471A-A75D-05A2BBABDC90}" name="Tabelle1_2" displayName="Tabelle1_2" ref="H10:L16" tableType="queryTable" totalsRowShown="0">
  <autoFilter ref="H10:L16" xr:uid="{13683CE9-F9D0-4ED2-980A-7166205A437B}"/>
  <tableColumns count="5">
    <tableColumn id="11" xr3:uid="{5E5B3C40-830B-47B3-B56C-2F3C9B006ECC}" uniqueName="11" name="Produkt" queryTableFieldId="1" dataDxfId="9"/>
    <tableColumn id="7" xr3:uid="{C3CABC65-25CA-4BD0-8DD3-1BB7A99A7333}" uniqueName="7" name="Summe" queryTableFieldId="7" dataDxfId="8"/>
    <tableColumn id="8" xr3:uid="{8CE03F27-36CC-4CC3-8BDD-2E2F592D2F67}" uniqueName="8" name="Minimum" queryTableFieldId="8" dataDxfId="7"/>
    <tableColumn id="9" xr3:uid="{AE4C91C3-60B1-451F-8B00-1750F2DC6F19}" uniqueName="9" name="Maximum" queryTableFieldId="9" dataDxfId="6"/>
    <tableColumn id="10" xr3:uid="{FF19EADE-AC09-416B-8C58-3E5D38EB0BF7}" uniqueName="10" name="Mittelwert" queryTableFieldId="10" dataDxfId="5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1A04614-97CE-4C50-A5F8-1AB12C9D8286}" name="Tabelle1__2" displayName="Tabelle1__2" ref="H19:L25" tableType="queryTable" totalsRowShown="0">
  <autoFilter ref="H19:L25" xr:uid="{843BE553-7953-4EE5-8346-DFE16A14D6CB}"/>
  <tableColumns count="5">
    <tableColumn id="6" xr3:uid="{DEBFA047-8711-4C00-84ED-9AEA95220BC9}" uniqueName="6" name="Produkt" queryTableFieldId="1" dataDxfId="4"/>
    <tableColumn id="2" xr3:uid="{FB3A70BE-ECE9-47E2-B3FA-5E64F0335CDE}" uniqueName="2" name="Summe" queryTableFieldId="2" dataDxfId="3"/>
    <tableColumn id="3" xr3:uid="{6BD906AB-CCB1-4AF5-994B-16A859F514A8}" uniqueName="3" name="Minimum" queryTableFieldId="3" dataDxfId="2"/>
    <tableColumn id="4" xr3:uid="{335CEAEE-4194-4CBB-8E53-02C35CD8383B}" uniqueName="4" name="Maximum" queryTableFieldId="4" dataDxfId="1"/>
    <tableColumn id="5" xr3:uid="{A80893E3-A87B-4092-AF6B-C1FE82CBCBB4}" uniqueName="5" name="Durchschnitt" queryTableFieldId="5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F381E-0CDE-48EC-A995-20BB0138FC6F}">
  <dimension ref="A1:L25"/>
  <sheetViews>
    <sheetView tabSelected="1" workbookViewId="0">
      <selection activeCell="A9" sqref="A9"/>
    </sheetView>
  </sheetViews>
  <sheetFormatPr baseColWidth="10" defaultRowHeight="15" x14ac:dyDescent="0.25"/>
  <cols>
    <col min="7" max="7" width="5.7109375" customWidth="1"/>
    <col min="8" max="8" width="10.7109375" bestFit="1" customWidth="1"/>
    <col min="9" max="9" width="10.140625" bestFit="1" customWidth="1"/>
    <col min="10" max="10" width="12" bestFit="1" customWidth="1"/>
    <col min="11" max="11" width="12.28515625" bestFit="1" customWidth="1"/>
    <col min="12" max="12" width="14.42578125" bestFit="1" customWidth="1"/>
    <col min="13" max="13" width="8.140625" bestFit="1" customWidth="1"/>
    <col min="14" max="14" width="10.140625" bestFit="1" customWidth="1"/>
    <col min="15" max="15" width="12" bestFit="1" customWidth="1"/>
    <col min="16" max="16" width="12.28515625" bestFit="1" customWidth="1"/>
    <col min="17" max="17" width="13" bestFit="1" customWidth="1"/>
  </cols>
  <sheetData>
    <row r="1" spans="1:12" x14ac:dyDescent="0.25">
      <c r="A1" t="s">
        <v>9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H1" s="5" t="s">
        <v>9</v>
      </c>
      <c r="I1" s="6" t="s">
        <v>6</v>
      </c>
      <c r="J1" s="6" t="s">
        <v>5</v>
      </c>
      <c r="K1" s="6" t="s">
        <v>7</v>
      </c>
      <c r="L1" s="7" t="s">
        <v>8</v>
      </c>
    </row>
    <row r="2" spans="1:12" x14ac:dyDescent="0.25">
      <c r="A2" t="s">
        <v>10</v>
      </c>
      <c r="B2" s="1">
        <v>7639.17</v>
      </c>
      <c r="C2" s="1">
        <v>2597.63</v>
      </c>
      <c r="D2" s="1">
        <v>9148.7800000000007</v>
      </c>
      <c r="E2" s="1">
        <v>3832.43</v>
      </c>
      <c r="F2" s="1">
        <v>1491.35</v>
      </c>
      <c r="H2" s="3" t="s">
        <v>10</v>
      </c>
      <c r="I2" s="2">
        <f>SUM(Tabelle1[[#This Row],[KW 1]:[KW 5]])</f>
        <v>24709.360000000001</v>
      </c>
      <c r="J2" s="2">
        <f>MIN(Tabelle1[[#This Row],[KW 1]:[KW 5]])</f>
        <v>1491.35</v>
      </c>
      <c r="K2" s="2">
        <f>MAX(Tabelle1[[#This Row],[KW 1]:[KW 5]])</f>
        <v>9148.7800000000007</v>
      </c>
      <c r="L2" s="4">
        <f>AVERAGE(Tabelle1[[#This Row],[KW 1]:[KW 5]])</f>
        <v>4941.8720000000003</v>
      </c>
    </row>
    <row r="3" spans="1:12" x14ac:dyDescent="0.25">
      <c r="A3" t="s">
        <v>11</v>
      </c>
      <c r="B3" s="1">
        <v>6274.68</v>
      </c>
      <c r="C3" s="1">
        <v>2728.02</v>
      </c>
      <c r="D3" s="1">
        <v>9968.16</v>
      </c>
      <c r="E3" s="1">
        <v>8429.66</v>
      </c>
      <c r="F3" s="1">
        <v>1804.33</v>
      </c>
      <c r="H3" s="3" t="s">
        <v>11</v>
      </c>
      <c r="I3" s="2">
        <f>SUM(Tabelle1[[#This Row],[KW 1]:[KW 5]])</f>
        <v>29204.85</v>
      </c>
      <c r="J3" s="2">
        <f>MIN(Tabelle1[[#This Row],[KW 1]:[KW 5]])</f>
        <v>1804.33</v>
      </c>
      <c r="K3" s="2">
        <f>MAX(Tabelle1[[#This Row],[KW 1]:[KW 5]])</f>
        <v>9968.16</v>
      </c>
      <c r="L3" s="4">
        <f>AVERAGE(Tabelle1[[#This Row],[KW 1]:[KW 5]])</f>
        <v>5840.9699999999993</v>
      </c>
    </row>
    <row r="4" spans="1:12" x14ac:dyDescent="0.25">
      <c r="A4" t="s">
        <v>12</v>
      </c>
      <c r="B4" s="1">
        <v>8237.0300000000007</v>
      </c>
      <c r="C4" s="1">
        <v>29019.07</v>
      </c>
      <c r="D4" s="1">
        <v>33287.03</v>
      </c>
      <c r="E4" s="1">
        <v>22634.1</v>
      </c>
      <c r="F4" s="1">
        <v>6698.01</v>
      </c>
      <c r="H4" s="3" t="s">
        <v>12</v>
      </c>
      <c r="I4" s="2">
        <f>SUM(Tabelle1[[#This Row],[KW 1]:[KW 5]])</f>
        <v>99875.24</v>
      </c>
      <c r="J4" s="2">
        <f>MIN(Tabelle1[[#This Row],[KW 1]:[KW 5]])</f>
        <v>6698.01</v>
      </c>
      <c r="K4" s="2">
        <f>MAX(Tabelle1[[#This Row],[KW 1]:[KW 5]])</f>
        <v>33287.03</v>
      </c>
      <c r="L4" s="4">
        <f>AVERAGE(Tabelle1[[#This Row],[KW 1]:[KW 5]])</f>
        <v>19975.048000000003</v>
      </c>
    </row>
    <row r="5" spans="1:12" x14ac:dyDescent="0.25">
      <c r="A5" t="s">
        <v>13</v>
      </c>
      <c r="B5" s="1">
        <v>28522.48</v>
      </c>
      <c r="C5" s="1">
        <v>28881.98</v>
      </c>
      <c r="D5" s="1">
        <v>8256.66</v>
      </c>
      <c r="E5" s="1">
        <v>39782.61</v>
      </c>
      <c r="F5" s="1">
        <v>13148.2</v>
      </c>
      <c r="H5" s="3" t="s">
        <v>13</v>
      </c>
      <c r="I5" s="2">
        <f>SUM(Tabelle1[[#This Row],[KW 1]:[KW 5]])</f>
        <v>118591.93</v>
      </c>
      <c r="J5" s="2">
        <f>MIN(Tabelle1[[#This Row],[KW 1]:[KW 5]])</f>
        <v>8256.66</v>
      </c>
      <c r="K5" s="2">
        <f>MAX(Tabelle1[[#This Row],[KW 1]:[KW 5]])</f>
        <v>39782.61</v>
      </c>
      <c r="L5" s="4">
        <f>AVERAGE(Tabelle1[[#This Row],[KW 1]:[KW 5]])</f>
        <v>23718.385999999999</v>
      </c>
    </row>
    <row r="6" spans="1:12" x14ac:dyDescent="0.25">
      <c r="A6" t="s">
        <v>14</v>
      </c>
      <c r="B6" s="1">
        <v>7445.7</v>
      </c>
      <c r="C6" s="1">
        <v>9524.2800000000007</v>
      </c>
      <c r="D6" s="1">
        <v>5843.53</v>
      </c>
      <c r="E6" s="1">
        <v>1953.36</v>
      </c>
      <c r="F6" s="1">
        <v>9670.59</v>
      </c>
      <c r="H6" s="3" t="s">
        <v>14</v>
      </c>
      <c r="I6" s="2">
        <f>SUM(Tabelle1[[#This Row],[KW 1]:[KW 5]])</f>
        <v>34437.46</v>
      </c>
      <c r="J6" s="2">
        <f>MIN(Tabelle1[[#This Row],[KW 1]:[KW 5]])</f>
        <v>1953.36</v>
      </c>
      <c r="K6" s="2">
        <f>MAX(Tabelle1[[#This Row],[KW 1]:[KW 5]])</f>
        <v>9670.59</v>
      </c>
      <c r="L6" s="4">
        <f>AVERAGE(Tabelle1[[#This Row],[KW 1]:[KW 5]])</f>
        <v>6887.4920000000002</v>
      </c>
    </row>
    <row r="7" spans="1:12" x14ac:dyDescent="0.25">
      <c r="A7" t="s">
        <v>15</v>
      </c>
      <c r="B7" s="1">
        <v>9354.01</v>
      </c>
      <c r="C7" s="1">
        <v>2299.58</v>
      </c>
      <c r="D7" s="1">
        <v>2267.1799999999998</v>
      </c>
      <c r="E7" s="1">
        <v>2673.57</v>
      </c>
      <c r="F7" s="1">
        <v>7937.1</v>
      </c>
      <c r="H7" s="8" t="s">
        <v>15</v>
      </c>
      <c r="I7" s="9">
        <f>SUM(Tabelle1[[#This Row],[KW 1]:[KW 5]])</f>
        <v>24531.440000000002</v>
      </c>
      <c r="J7" s="9">
        <f>MIN(Tabelle1[[#This Row],[KW 1]:[KW 5]])</f>
        <v>2267.1799999999998</v>
      </c>
      <c r="K7" s="9">
        <f>MAX(Tabelle1[[#This Row],[KW 1]:[KW 5]])</f>
        <v>9354.01</v>
      </c>
      <c r="L7" s="10">
        <f>AVERAGE(Tabelle1[[#This Row],[KW 1]:[KW 5]])</f>
        <v>4906.2880000000005</v>
      </c>
    </row>
    <row r="10" spans="1:12" x14ac:dyDescent="0.25">
      <c r="H10" s="11" t="s">
        <v>9</v>
      </c>
      <c r="I10" s="11" t="s">
        <v>6</v>
      </c>
      <c r="J10" s="11" t="s">
        <v>5</v>
      </c>
      <c r="K10" s="11" t="s">
        <v>7</v>
      </c>
      <c r="L10" s="11" t="s">
        <v>16</v>
      </c>
    </row>
    <row r="11" spans="1:12" x14ac:dyDescent="0.25">
      <c r="H11" s="11" t="s">
        <v>10</v>
      </c>
      <c r="I11" s="11">
        <v>24709.360000000001</v>
      </c>
      <c r="J11" s="11">
        <v>1491.35</v>
      </c>
      <c r="K11" s="11">
        <v>9148.7800000000007</v>
      </c>
      <c r="L11" s="11">
        <v>4941.8720000000003</v>
      </c>
    </row>
    <row r="12" spans="1:12" x14ac:dyDescent="0.25">
      <c r="H12" s="11" t="s">
        <v>11</v>
      </c>
      <c r="I12" s="11">
        <v>29204.85</v>
      </c>
      <c r="J12" s="11">
        <v>1804.33</v>
      </c>
      <c r="K12" s="11">
        <v>9968.16</v>
      </c>
      <c r="L12" s="11">
        <v>5840.97</v>
      </c>
    </row>
    <row r="13" spans="1:12" x14ac:dyDescent="0.25">
      <c r="H13" s="11" t="s">
        <v>12</v>
      </c>
      <c r="I13" s="11">
        <v>99875.24</v>
      </c>
      <c r="J13" s="11">
        <v>6698.01</v>
      </c>
      <c r="K13" s="11">
        <v>33287.03</v>
      </c>
      <c r="L13" s="11">
        <v>19975.048000000003</v>
      </c>
    </row>
    <row r="14" spans="1:12" x14ac:dyDescent="0.25">
      <c r="H14" s="11" t="s">
        <v>13</v>
      </c>
      <c r="I14" s="11">
        <v>118591.93</v>
      </c>
      <c r="J14" s="11">
        <v>8256.66</v>
      </c>
      <c r="K14" s="11">
        <v>39782.61</v>
      </c>
      <c r="L14" s="11">
        <v>23718.385999999999</v>
      </c>
    </row>
    <row r="15" spans="1:12" x14ac:dyDescent="0.25">
      <c r="H15" s="11" t="s">
        <v>14</v>
      </c>
      <c r="I15" s="11">
        <v>34437.46</v>
      </c>
      <c r="J15" s="11">
        <v>1953.36</v>
      </c>
      <c r="K15" s="11">
        <v>9670.59</v>
      </c>
      <c r="L15" s="11">
        <v>6887.4920000000002</v>
      </c>
    </row>
    <row r="16" spans="1:12" x14ac:dyDescent="0.25">
      <c r="H16" s="11" t="s">
        <v>15</v>
      </c>
      <c r="I16" s="11">
        <v>24531.440000000002</v>
      </c>
      <c r="J16" s="11">
        <v>2267.1799999999998</v>
      </c>
      <c r="K16" s="11">
        <v>9354.01</v>
      </c>
      <c r="L16" s="11">
        <v>4906.2880000000005</v>
      </c>
    </row>
    <row r="19" spans="8:12" x14ac:dyDescent="0.25">
      <c r="H19" s="11" t="s">
        <v>9</v>
      </c>
      <c r="I19" s="11" t="s">
        <v>6</v>
      </c>
      <c r="J19" s="11" t="s">
        <v>5</v>
      </c>
      <c r="K19" s="11" t="s">
        <v>7</v>
      </c>
      <c r="L19" s="11" t="s">
        <v>8</v>
      </c>
    </row>
    <row r="20" spans="8:12" x14ac:dyDescent="0.25">
      <c r="H20" s="11" t="s">
        <v>10</v>
      </c>
      <c r="I20" s="11">
        <v>24709.360000000001</v>
      </c>
      <c r="J20" s="11">
        <v>1491.35</v>
      </c>
      <c r="K20" s="11">
        <v>9148.7800000000007</v>
      </c>
      <c r="L20" s="11">
        <v>4941.8720000000003</v>
      </c>
    </row>
    <row r="21" spans="8:12" x14ac:dyDescent="0.25">
      <c r="H21" s="11" t="s">
        <v>11</v>
      </c>
      <c r="I21" s="11">
        <v>29204.85</v>
      </c>
      <c r="J21" s="11">
        <v>1804.33</v>
      </c>
      <c r="K21" s="11">
        <v>9968.16</v>
      </c>
      <c r="L21" s="11">
        <v>5840.97</v>
      </c>
    </row>
    <row r="22" spans="8:12" x14ac:dyDescent="0.25">
      <c r="H22" s="11" t="s">
        <v>12</v>
      </c>
      <c r="I22" s="11">
        <v>99875.24</v>
      </c>
      <c r="J22" s="11">
        <v>6698.01</v>
      </c>
      <c r="K22" s="11">
        <v>33287.03</v>
      </c>
      <c r="L22" s="11">
        <v>19975.048000000003</v>
      </c>
    </row>
    <row r="23" spans="8:12" x14ac:dyDescent="0.25">
      <c r="H23" s="11" t="s">
        <v>13</v>
      </c>
      <c r="I23" s="11">
        <v>118591.93</v>
      </c>
      <c r="J23" s="11">
        <v>8256.66</v>
      </c>
      <c r="K23" s="11">
        <v>39782.61</v>
      </c>
      <c r="L23" s="11">
        <v>23718.385999999999</v>
      </c>
    </row>
    <row r="24" spans="8:12" x14ac:dyDescent="0.25">
      <c r="H24" s="11" t="s">
        <v>14</v>
      </c>
      <c r="I24" s="11">
        <v>34437.46</v>
      </c>
      <c r="J24" s="11">
        <v>1953.36</v>
      </c>
      <c r="K24" s="11">
        <v>9670.59</v>
      </c>
      <c r="L24" s="11">
        <v>6887.4920000000002</v>
      </c>
    </row>
    <row r="25" spans="8:12" x14ac:dyDescent="0.25">
      <c r="H25" s="11" t="s">
        <v>15</v>
      </c>
      <c r="I25" s="11">
        <v>24531.440000000002</v>
      </c>
      <c r="J25" s="11">
        <v>2267.1799999999998</v>
      </c>
      <c r="K25" s="11">
        <v>9354.01</v>
      </c>
      <c r="L25" s="11">
        <v>4906.2880000000005</v>
      </c>
    </row>
  </sheetData>
  <pageMargins left="0.7" right="0.7" top="0.78740157499999996" bottom="0.78740157499999996" header="0.3" footer="0.3"/>
  <tableParts count="4">
    <tablePart r:id="rId1"/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AB9D879-D7C6-4383-BC5A-81C90A88880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G.Mumme@PC-Hilfe-Nord.de</dc:creator>
  <cp:lastModifiedBy>G.Mumme@PC-Hilfe-Nord.de</cp:lastModifiedBy>
  <dcterms:created xsi:type="dcterms:W3CDTF">2018-07-07T09:16:25Z</dcterms:created>
  <dcterms:modified xsi:type="dcterms:W3CDTF">2018-07-08T00:39:28Z</dcterms:modified>
</cp:coreProperties>
</file>